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https://d.docs.live.net/f5da5f95cd628508/Box共有フォルダ/01_機構運営/北九州市ロボット・DX推進センター/50_DX共創事業/30_助成金公募/"/>
    </mc:Choice>
  </mc:AlternateContent>
  <xr:revisionPtr revIDLastSave="93" documentId="8_{100C29E6-E770-4AC9-9995-1B4E8D1B3500}" xr6:coauthVersionLast="47" xr6:coauthVersionMax="47" xr10:uidLastSave="{AAEA5F53-CC73-436C-A377-E4CCD3F5ADFC}"/>
  <bookViews>
    <workbookView minimized="1" xWindow="4500" yWindow="3240" windowWidth="21600" windowHeight="9555" xr2:uid="{5AFA07D4-6DE0-48A4-8D1B-19F99BC64FE0}"/>
  </bookViews>
  <sheets>
    <sheet name="記入例" sheetId="9" r:id="rId1"/>
    <sheet name="留意事項" sheetId="6" r:id="rId2"/>
    <sheet name="明細書_自動計算有" sheetId="3" r:id="rId3"/>
  </sheets>
  <definedNames>
    <definedName name="_xlnm.Print_Area" localSheetId="0">記入例!$B$1:$P$37</definedName>
    <definedName name="_xlnm.Print_Area" localSheetId="2">明細書_自動計算有!$B$1:$E$37</definedName>
    <definedName name="_xlnm.Print_Area" localSheetId="1">留意事項!$A$1:$E$37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9" l="1"/>
  <c r="D36" i="3"/>
  <c r="C29" i="9"/>
  <c r="B33" i="9" s="1"/>
  <c r="C12" i="9"/>
  <c r="C33" i="9" s="1"/>
  <c r="C12" i="3"/>
  <c r="C33" i="3" s="1"/>
  <c r="C29" i="6"/>
  <c r="C12" i="6"/>
  <c r="C33" i="6" s="1"/>
  <c r="C29" i="3"/>
  <c r="B33" i="3" s="1"/>
  <c r="E37" i="6"/>
  <c r="C18" i="6" l="1"/>
  <c r="D33" i="3"/>
  <c r="D35" i="3" s="1"/>
  <c r="E37" i="3" s="1"/>
  <c r="C18" i="3" s="1"/>
  <c r="D18" i="3" s="1"/>
  <c r="D33" i="9"/>
  <c r="B33" i="6"/>
  <c r="D33" i="6" s="1"/>
  <c r="D35" i="9" l="1"/>
  <c r="E37" i="9" s="1"/>
  <c r="C18" i="9" s="1"/>
  <c r="D18" i="9" s="1"/>
</calcChain>
</file>

<file path=xl/sharedStrings.xml><?xml version="1.0" encoding="utf-8"?>
<sst xmlns="http://schemas.openxmlformats.org/spreadsheetml/2006/main" count="158" uniqueCount="68">
  <si>
    <t>□　収入の部</t>
    <rPh sb="2" eb="4">
      <t>シュウニュウ</t>
    </rPh>
    <rPh sb="5" eb="6">
      <t>ブ</t>
    </rPh>
    <phoneticPr fontId="1"/>
  </si>
  <si>
    <t>項　　目</t>
    <rPh sb="0" eb="1">
      <t>コウ</t>
    </rPh>
    <rPh sb="3" eb="4">
      <t>メ</t>
    </rPh>
    <phoneticPr fontId="1"/>
  </si>
  <si>
    <t>金　額</t>
    <rPh sb="0" eb="1">
      <t>キン</t>
    </rPh>
    <rPh sb="2" eb="3">
      <t>ガク</t>
    </rPh>
    <phoneticPr fontId="1"/>
  </si>
  <si>
    <t>備考（算出基礎、単価、人数他）</t>
    <rPh sb="0" eb="2">
      <t>ビコウ</t>
    </rPh>
    <rPh sb="3" eb="5">
      <t>サンシュツ</t>
    </rPh>
    <rPh sb="5" eb="7">
      <t>キソ</t>
    </rPh>
    <rPh sb="8" eb="10">
      <t>タンカ</t>
    </rPh>
    <rPh sb="11" eb="13">
      <t>ニンズウ</t>
    </rPh>
    <rPh sb="13" eb="14">
      <t>ホカ</t>
    </rPh>
    <phoneticPr fontId="1"/>
  </si>
  <si>
    <t>項　　　目</t>
    <rPh sb="0" eb="1">
      <t>コウ</t>
    </rPh>
    <rPh sb="4" eb="5">
      <t>メ</t>
    </rPh>
    <phoneticPr fontId="1"/>
  </si>
  <si>
    <t>金額</t>
    <rPh sb="0" eb="1">
      <t>キン</t>
    </rPh>
    <rPh sb="1" eb="2">
      <t>ガク</t>
    </rPh>
    <phoneticPr fontId="1"/>
  </si>
  <si>
    <t>報償費</t>
    <rPh sb="0" eb="2">
      <t>ホウショウ</t>
    </rPh>
    <rPh sb="2" eb="3">
      <t>ヒ</t>
    </rPh>
    <phoneticPr fontId="1"/>
  </si>
  <si>
    <t>旅費・交通費</t>
    <rPh sb="0" eb="2">
      <t>リョヒ</t>
    </rPh>
    <rPh sb="3" eb="5">
      <t>コウツウ</t>
    </rPh>
    <rPh sb="5" eb="6">
      <t>ヒ</t>
    </rPh>
    <phoneticPr fontId="1"/>
  </si>
  <si>
    <t>保険料</t>
    <rPh sb="0" eb="2">
      <t>ホケン</t>
    </rPh>
    <rPh sb="2" eb="3">
      <t>リョウ</t>
    </rPh>
    <phoneticPr fontId="1"/>
  </si>
  <si>
    <t xml:space="preserve"> </t>
    <phoneticPr fontId="1"/>
  </si>
  <si>
    <t>使用料・賃借料</t>
    <rPh sb="0" eb="2">
      <t>シヨウ</t>
    </rPh>
    <rPh sb="2" eb="3">
      <t>リョウ</t>
    </rPh>
    <rPh sb="4" eb="7">
      <t>チンシャクリョウ</t>
    </rPh>
    <phoneticPr fontId="1"/>
  </si>
  <si>
    <t>負担金</t>
    <rPh sb="0" eb="3">
      <t>フタンキン</t>
    </rPh>
    <phoneticPr fontId="1"/>
  </si>
  <si>
    <t>合計（Ａ）</t>
    <rPh sb="0" eb="2">
      <t>ゴウケイ</t>
    </rPh>
    <phoneticPr fontId="1"/>
  </si>
  <si>
    <t>合計（Ｂ）</t>
    <rPh sb="0" eb="1">
      <t>ゴウ</t>
    </rPh>
    <rPh sb="1" eb="2">
      <t>ケイ</t>
    </rPh>
    <phoneticPr fontId="1"/>
  </si>
  <si>
    <t>■　支出の部（Ｃ）</t>
    <rPh sb="2" eb="4">
      <t>シシュツ</t>
    </rPh>
    <rPh sb="5" eb="6">
      <t>ブ</t>
    </rPh>
    <phoneticPr fontId="1"/>
  </si>
  <si>
    <t>合計（Ｃ）</t>
    <rPh sb="0" eb="2">
      <t>ゴウケイ</t>
    </rPh>
    <phoneticPr fontId="1"/>
  </si>
  <si>
    <t>①対象経費に係る収入（Ａ）</t>
    <rPh sb="1" eb="3">
      <t>タイショウ</t>
    </rPh>
    <rPh sb="3" eb="5">
      <t>ケイヒ</t>
    </rPh>
    <rPh sb="6" eb="7">
      <t>カカ</t>
    </rPh>
    <rPh sb="8" eb="10">
      <t>シュウニュウ</t>
    </rPh>
    <phoneticPr fontId="1"/>
  </si>
  <si>
    <t>②自主財源（Ｂ）　</t>
    <rPh sb="1" eb="3">
      <t>ジシュ</t>
    </rPh>
    <rPh sb="3" eb="5">
      <t>ザイゲン</t>
    </rPh>
    <phoneticPr fontId="1"/>
  </si>
  <si>
    <t>（様式第２号）</t>
    <rPh sb="1" eb="3">
      <t>ヨウシキ</t>
    </rPh>
    <rPh sb="3" eb="4">
      <t>ダイ</t>
    </rPh>
    <rPh sb="5" eb="6">
      <t>ゴウ</t>
    </rPh>
    <phoneticPr fontId="1"/>
  </si>
  <si>
    <t>　※Ｃ（支出額）＝Ａ（対象経費に係る収入）＋Ｂ（自主財源）＋Ｄ（助成申請額）</t>
    <rPh sb="4" eb="7">
      <t>シシュツガク</t>
    </rPh>
    <rPh sb="34" eb="37">
      <t>シンセイガク</t>
    </rPh>
    <phoneticPr fontId="1"/>
  </si>
  <si>
    <t>需用費</t>
    <rPh sb="0" eb="3">
      <t>ジュヨウヒ</t>
    </rPh>
    <phoneticPr fontId="1"/>
  </si>
  <si>
    <t>◎助成申請額の計算</t>
    <rPh sb="1" eb="3">
      <t>ジョセイ</t>
    </rPh>
    <rPh sb="3" eb="5">
      <t>シンセイ</t>
    </rPh>
    <rPh sb="5" eb="6">
      <t>ガク</t>
    </rPh>
    <rPh sb="7" eb="9">
      <t>ケイサン</t>
    </rPh>
    <phoneticPr fontId="1"/>
  </si>
  <si>
    <t>支出額（Ｃ）</t>
    <rPh sb="0" eb="2">
      <t>シシュツ</t>
    </rPh>
    <rPh sb="2" eb="3">
      <t>ガク</t>
    </rPh>
    <phoneticPr fontId="1"/>
  </si>
  <si>
    <t>対象経費に係る
収入額（Ａ）</t>
    <rPh sb="0" eb="2">
      <t>タイショウ</t>
    </rPh>
    <rPh sb="2" eb="4">
      <t>ケイヒ</t>
    </rPh>
    <rPh sb="5" eb="6">
      <t>カカ</t>
    </rPh>
    <rPh sb="8" eb="10">
      <t>シュウニュウ</t>
    </rPh>
    <rPh sb="10" eb="11">
      <t>ガク</t>
    </rPh>
    <phoneticPr fontId="1"/>
  </si>
  <si>
    <t>対象経費額（Ｃ－Ａ）</t>
    <rPh sb="0" eb="2">
      <t>タイショウ</t>
    </rPh>
    <rPh sb="2" eb="4">
      <t>ケイヒ</t>
    </rPh>
    <rPh sb="4" eb="5">
      <t>ガク</t>
    </rPh>
    <phoneticPr fontId="1"/>
  </si>
  <si>
    <t>イベント等の参加費</t>
    <rPh sb="4" eb="5">
      <t>ナド</t>
    </rPh>
    <rPh sb="6" eb="9">
      <t>サンカヒ</t>
    </rPh>
    <phoneticPr fontId="1"/>
  </si>
  <si>
    <t>助成事業への寄付</t>
    <phoneticPr fontId="1"/>
  </si>
  <si>
    <t>団体の会費</t>
    <rPh sb="0" eb="2">
      <t>ダンタイ</t>
    </rPh>
    <rPh sb="3" eb="5">
      <t>カイヒ</t>
    </rPh>
    <phoneticPr fontId="1"/>
  </si>
  <si>
    <t>使途を限定しない寄付</t>
    <rPh sb="0" eb="2">
      <t>シト</t>
    </rPh>
    <rPh sb="3" eb="5">
      <t>ゲンテイ</t>
    </rPh>
    <rPh sb="8" eb="10">
      <t>キフ</t>
    </rPh>
    <phoneticPr fontId="1"/>
  </si>
  <si>
    <t>平成３１年度北九州市地域福祉振興協会助成申請額明細書</t>
    <phoneticPr fontId="1"/>
  </si>
  <si>
    <t>円</t>
    <rPh sb="0" eb="1">
      <t>エン</t>
    </rPh>
    <phoneticPr fontId="1"/>
  </si>
  <si>
    <t>③助成申請額（Ｄ）</t>
    <rPh sb="1" eb="3">
      <t>ジョセイ</t>
    </rPh>
    <rPh sb="3" eb="6">
      <t>シンセイガク</t>
    </rPh>
    <phoneticPr fontId="1"/>
  </si>
  <si>
    <t>①と②のいずれか小さい額</t>
    <rPh sb="8" eb="9">
      <t>チイ</t>
    </rPh>
    <rPh sb="11" eb="12">
      <t>ガク</t>
    </rPh>
    <phoneticPr fontId="1"/>
  </si>
  <si>
    <t>　</t>
    <phoneticPr fontId="1"/>
  </si>
  <si>
    <t>留意事項</t>
    <rPh sb="0" eb="2">
      <t>リュウイ</t>
    </rPh>
    <rPh sb="2" eb="4">
      <t>ジコウ</t>
    </rPh>
    <phoneticPr fontId="1"/>
  </si>
  <si>
    <t>利用者から徴収する、対象事業によるイベント等の参加料、食費、材料費等を記載します。</t>
    <rPh sb="10" eb="12">
      <t>タイショウ</t>
    </rPh>
    <rPh sb="12" eb="14">
      <t>ジギョウ</t>
    </rPh>
    <rPh sb="21" eb="22">
      <t>ナド</t>
    </rPh>
    <rPh sb="23" eb="26">
      <t>サンカリョウ</t>
    </rPh>
    <rPh sb="27" eb="29">
      <t>ショクヒ</t>
    </rPh>
    <rPh sb="30" eb="33">
      <t>ザイリョウヒ</t>
    </rPh>
    <rPh sb="33" eb="34">
      <t>ナド</t>
    </rPh>
    <rPh sb="35" eb="37">
      <t>キサイ</t>
    </rPh>
    <phoneticPr fontId="1"/>
  </si>
  <si>
    <t>団体の年会費等、団体の運営費用から事業費を補填する場合等に記載します。</t>
    <rPh sb="0" eb="2">
      <t>ダンタイ</t>
    </rPh>
    <rPh sb="3" eb="6">
      <t>ネンカイヒ</t>
    </rPh>
    <rPh sb="6" eb="7">
      <t>ナド</t>
    </rPh>
    <rPh sb="8" eb="10">
      <t>ダンタイ</t>
    </rPh>
    <rPh sb="11" eb="13">
      <t>ウンエイ</t>
    </rPh>
    <rPh sb="13" eb="15">
      <t>ヒヨウ</t>
    </rPh>
    <rPh sb="17" eb="20">
      <t>ジギョウヒ</t>
    </rPh>
    <rPh sb="21" eb="23">
      <t>ホテン</t>
    </rPh>
    <rPh sb="25" eb="27">
      <t>バアイ</t>
    </rPh>
    <rPh sb="27" eb="28">
      <t>ナド</t>
    </rPh>
    <rPh sb="29" eb="31">
      <t>キサイ</t>
    </rPh>
    <phoneticPr fontId="1"/>
  </si>
  <si>
    <t>対象事業によるイベントに対する寄付等の場合に記載します。</t>
    <rPh sb="0" eb="2">
      <t>タイショウ</t>
    </rPh>
    <rPh sb="2" eb="4">
      <t>ジギョウ</t>
    </rPh>
    <rPh sb="12" eb="13">
      <t>タイ</t>
    </rPh>
    <rPh sb="15" eb="17">
      <t>キフ</t>
    </rPh>
    <rPh sb="17" eb="18">
      <t>ナド</t>
    </rPh>
    <rPh sb="19" eb="21">
      <t>バアイ</t>
    </rPh>
    <rPh sb="22" eb="24">
      <t>キサイ</t>
    </rPh>
    <phoneticPr fontId="1"/>
  </si>
  <si>
    <t>役務費・通信運搬費</t>
    <rPh sb="0" eb="2">
      <t>エキム</t>
    </rPh>
    <rPh sb="2" eb="3">
      <t>ヒ</t>
    </rPh>
    <rPh sb="4" eb="6">
      <t>ツウシン</t>
    </rPh>
    <rPh sb="6" eb="9">
      <t>ウンパンヒ</t>
    </rPh>
    <phoneticPr fontId="1"/>
  </si>
  <si>
    <t>役務費・通信運搬費</t>
    <rPh sb="0" eb="2">
      <t>エキム</t>
    </rPh>
    <rPh sb="2" eb="3">
      <t>ヒ</t>
    </rPh>
    <rPh sb="4" eb="9">
      <t>ツウシンウンパンヒ</t>
    </rPh>
    <phoneticPr fontId="1"/>
  </si>
  <si>
    <t>団体の会員以外に講師を依頼し、交通費を支出する場合に記入します。（最も安価になる方法で算出してください。）
団体から研修参加する場合の旅費は、原則として１名分のみ認めます。</t>
    <rPh sb="0" eb="2">
      <t>ダンタイ</t>
    </rPh>
    <rPh sb="3" eb="5">
      <t>カイイン</t>
    </rPh>
    <rPh sb="5" eb="7">
      <t>イガイ</t>
    </rPh>
    <rPh sb="8" eb="10">
      <t>コウシ</t>
    </rPh>
    <rPh sb="11" eb="13">
      <t>イライ</t>
    </rPh>
    <rPh sb="19" eb="21">
      <t>シシュツ</t>
    </rPh>
    <rPh sb="23" eb="25">
      <t>バアイ</t>
    </rPh>
    <phoneticPr fontId="1"/>
  </si>
  <si>
    <t>賃料、会議室使用料、駐車場代、高速道路代などについて記入してください。
会議室使用料については、同規模の公共施設の利用料を助成の限度とします。</t>
    <phoneticPr fontId="1"/>
  </si>
  <si>
    <t>事業に必要な研修や講習会等への参加費について記入してください。
※事業に必要な負担金に限ります。</t>
    <rPh sb="0" eb="2">
      <t>ジギョウ</t>
    </rPh>
    <rPh sb="3" eb="5">
      <t>ヒツヨウ</t>
    </rPh>
    <rPh sb="6" eb="8">
      <t>ケンシュウ</t>
    </rPh>
    <rPh sb="9" eb="13">
      <t>コウシュウカイトウ</t>
    </rPh>
    <rPh sb="15" eb="18">
      <t>サンカヒ</t>
    </rPh>
    <rPh sb="22" eb="24">
      <t>キニュウ</t>
    </rPh>
    <rPh sb="33" eb="35">
      <t>ジギョウ</t>
    </rPh>
    <rPh sb="36" eb="38">
      <t>ヒツヨウ</t>
    </rPh>
    <rPh sb="39" eb="42">
      <t>フタンキン</t>
    </rPh>
    <rPh sb="43" eb="44">
      <t>カギ</t>
    </rPh>
    <phoneticPr fontId="1"/>
  </si>
  <si>
    <t>研修会講師旅費JR小倉～博多1,310円×往復×2=5,240円</t>
    <rPh sb="0" eb="3">
      <t>ケンシュウカイ</t>
    </rPh>
    <rPh sb="3" eb="7">
      <t>コウシリョヒ</t>
    </rPh>
    <rPh sb="9" eb="11">
      <t>コクラ</t>
    </rPh>
    <rPh sb="12" eb="14">
      <t>ハカタ</t>
    </rPh>
    <rPh sb="19" eb="20">
      <t>エン</t>
    </rPh>
    <rPh sb="21" eb="23">
      <t>オウフク</t>
    </rPh>
    <rPh sb="31" eb="32">
      <t>エン</t>
    </rPh>
    <phoneticPr fontId="1"/>
  </si>
  <si>
    <t>研修参加費1回700円×2回=1,400円</t>
    <rPh sb="0" eb="2">
      <t>ケンシュウ</t>
    </rPh>
    <rPh sb="2" eb="4">
      <t>サンカ</t>
    </rPh>
    <rPh sb="4" eb="5">
      <t>ヒ</t>
    </rPh>
    <rPh sb="6" eb="7">
      <t>カイ</t>
    </rPh>
    <rPh sb="10" eb="11">
      <t>エン</t>
    </rPh>
    <rPh sb="13" eb="14">
      <t>カイ</t>
    </rPh>
    <rPh sb="20" eb="21">
      <t>エン</t>
    </rPh>
    <phoneticPr fontId="1"/>
  </si>
  <si>
    <t>イベント参加費1,000円×10人</t>
    <rPh sb="4" eb="7">
      <t>サンカヒ</t>
    </rPh>
    <rPh sb="12" eb="13">
      <t>エン</t>
    </rPh>
    <rPh sb="16" eb="17">
      <t>ニン</t>
    </rPh>
    <phoneticPr fontId="1"/>
  </si>
  <si>
    <t>会議室使用代　@2,000円×20回=40,000円</t>
    <phoneticPr fontId="1"/>
  </si>
  <si>
    <t>団体会費1,000円×10人=10,000円</t>
    <rPh sb="0" eb="4">
      <t>ダンタイカイヒ</t>
    </rPh>
    <rPh sb="9" eb="10">
      <t>エン</t>
    </rPh>
    <rPh sb="13" eb="14">
      <t>ニン</t>
    </rPh>
    <rPh sb="21" eb="22">
      <t>エン</t>
    </rPh>
    <phoneticPr fontId="1"/>
  </si>
  <si>
    <t>助成活動への寄付</t>
    <rPh sb="2" eb="4">
      <t>カツドウ</t>
    </rPh>
    <phoneticPr fontId="1"/>
  </si>
  <si>
    <t>種別（選択してください）：</t>
    <rPh sb="0" eb="2">
      <t>シュベツ</t>
    </rPh>
    <rPh sb="3" eb="5">
      <t>センタク</t>
    </rPh>
    <phoneticPr fontId="1"/>
  </si>
  <si>
    <t>地域DX準備枠</t>
    <rPh sb="0" eb="2">
      <t>チイキ</t>
    </rPh>
    <rPh sb="4" eb="7">
      <t>ジュンビワク</t>
    </rPh>
    <phoneticPr fontId="1"/>
  </si>
  <si>
    <t>地域DX実践枠</t>
    <rPh sb="0" eb="2">
      <t>チイキ</t>
    </rPh>
    <rPh sb="4" eb="7">
      <t>ジッセンワク</t>
    </rPh>
    <phoneticPr fontId="1"/>
  </si>
  <si>
    <t>団体の会員以外に講師を依頼し、お礼のお金や物品を支出する場合に記載します。所得税法等、関係法令を遵守してください。（必要に応じて、領収証や源泉徴収票の発行の有無等の確認を行うことがあります。）
※構成員、ボランティアへの謝金の支払は助成対象となりません。
講師の謝礼額は、北九州市講師謝礼基準に基づき申請額は１時間8,000円が限度となります。</t>
    <rPh sb="0" eb="2">
      <t>ダンタイ</t>
    </rPh>
    <rPh sb="3" eb="5">
      <t>カイイン</t>
    </rPh>
    <rPh sb="5" eb="7">
      <t>イガイ</t>
    </rPh>
    <rPh sb="8" eb="10">
      <t>コウシ</t>
    </rPh>
    <rPh sb="11" eb="13">
      <t>イライ</t>
    </rPh>
    <rPh sb="16" eb="17">
      <t>レイ</t>
    </rPh>
    <rPh sb="19" eb="20">
      <t>カネ</t>
    </rPh>
    <rPh sb="21" eb="23">
      <t>ブッピン</t>
    </rPh>
    <rPh sb="24" eb="26">
      <t>シシュツ</t>
    </rPh>
    <rPh sb="28" eb="30">
      <t>バアイ</t>
    </rPh>
    <rPh sb="31" eb="33">
      <t>キサイ</t>
    </rPh>
    <rPh sb="98" eb="101">
      <t>コウセイイン</t>
    </rPh>
    <phoneticPr fontId="1"/>
  </si>
  <si>
    <t>イベント保険料について記入してください。
その他保険加入費用がある場合は内容等を詳しく記入してください。</t>
    <phoneticPr fontId="1"/>
  </si>
  <si>
    <t>北九州産業学術推進機構地域DX共創活動助成金 明細書</t>
    <rPh sb="0" eb="11">
      <t>キタキュウシュウサンギョウガクジュツスイシンキコウ</t>
    </rPh>
    <rPh sb="11" eb="13">
      <t>チイキ</t>
    </rPh>
    <rPh sb="15" eb="19">
      <t>キョウソウカツドウ</t>
    </rPh>
    <rPh sb="19" eb="22">
      <t>ジョセイキン</t>
    </rPh>
    <rPh sb="23" eb="26">
      <t>メイサイショ</t>
    </rPh>
    <phoneticPr fontId="1"/>
  </si>
  <si>
    <t>消費税額及び課税仕入控除税額を除いた金額を入力してください</t>
    <rPh sb="0" eb="4">
      <t>ショウヒゼイガク</t>
    </rPh>
    <rPh sb="4" eb="5">
      <t>オヨ</t>
    </rPh>
    <rPh sb="6" eb="14">
      <t>カゼイシイレコウジョゼイガク</t>
    </rPh>
    <rPh sb="15" eb="16">
      <t>ノゾ</t>
    </rPh>
    <rPh sb="18" eb="20">
      <t>キンガク</t>
    </rPh>
    <rPh sb="21" eb="23">
      <t>ニュウリョク</t>
    </rPh>
    <phoneticPr fontId="1"/>
  </si>
  <si>
    <t>センサー通信費1,000円×5月</t>
    <rPh sb="4" eb="7">
      <t>ツウシンヒ</t>
    </rPh>
    <rPh sb="12" eb="13">
      <t>エン</t>
    </rPh>
    <rPh sb="15" eb="16">
      <t>ツキ</t>
    </rPh>
    <phoneticPr fontId="1"/>
  </si>
  <si>
    <t>①助成対象経費*助成率100%</t>
    <rPh sb="8" eb="10">
      <t>ジョセイ</t>
    </rPh>
    <rPh sb="10" eb="11">
      <t>リツ</t>
    </rPh>
    <phoneticPr fontId="1"/>
  </si>
  <si>
    <t>研修会講師料8,000円×3時間×5回=120,000円</t>
    <rPh sb="0" eb="3">
      <t>ケンシュウカイ</t>
    </rPh>
    <rPh sb="3" eb="6">
      <t>コウシリョウ</t>
    </rPh>
    <rPh sb="11" eb="12">
      <t>エン</t>
    </rPh>
    <rPh sb="14" eb="16">
      <t>ジカン</t>
    </rPh>
    <rPh sb="18" eb="19">
      <t>カイ</t>
    </rPh>
    <rPh sb="27" eb="28">
      <t>エン</t>
    </rPh>
    <phoneticPr fontId="1"/>
  </si>
  <si>
    <t>イベント保険7,000円</t>
    <rPh sb="4" eb="6">
      <t>ホケン</t>
    </rPh>
    <rPh sb="11" eb="12">
      <t>エン</t>
    </rPh>
    <phoneticPr fontId="1"/>
  </si>
  <si>
    <t>センサー購入費20,000円×4=80,000円、チラシ印刷30,000円、●●の用具35,000円</t>
    <rPh sb="4" eb="7">
      <t>コウニュウヒ</t>
    </rPh>
    <rPh sb="13" eb="14">
      <t>エン</t>
    </rPh>
    <rPh sb="23" eb="24">
      <t>エン</t>
    </rPh>
    <rPh sb="28" eb="30">
      <t>インサツ</t>
    </rPh>
    <rPh sb="36" eb="37">
      <t>エン</t>
    </rPh>
    <rPh sb="41" eb="43">
      <t>ヨウグ</t>
    </rPh>
    <rPh sb="49" eb="50">
      <t>エン</t>
    </rPh>
    <phoneticPr fontId="1"/>
  </si>
  <si>
    <t>不足分は会員企業による負担</t>
    <rPh sb="0" eb="3">
      <t>フソクブン</t>
    </rPh>
    <rPh sb="4" eb="6">
      <t>カイイン</t>
    </rPh>
    <rPh sb="6" eb="8">
      <t>キギョウ</t>
    </rPh>
    <rPh sb="11" eb="13">
      <t>フタン</t>
    </rPh>
    <phoneticPr fontId="1"/>
  </si>
  <si>
    <t>②助成限度額</t>
    <rPh sb="1" eb="3">
      <t>ジョセイ</t>
    </rPh>
    <rPh sb="3" eb="5">
      <t>ゲンド</t>
    </rPh>
    <rPh sb="5" eb="6">
      <t>ガク</t>
    </rPh>
    <phoneticPr fontId="1"/>
  </si>
  <si>
    <t>②助成限度額</t>
    <rPh sb="1" eb="6">
      <t>ジョセイゲンドガク</t>
    </rPh>
    <phoneticPr fontId="1"/>
  </si>
  <si>
    <t>事業が赤字になるため、団体に使途を限定せず寄付された寄付金や会員企業の負担で事業費を補填する場合等に記載します。</t>
    <rPh sb="11" eb="13">
      <t>ダンタイ</t>
    </rPh>
    <rPh sb="14" eb="16">
      <t>シト</t>
    </rPh>
    <rPh sb="17" eb="19">
      <t>ゲンテイ</t>
    </rPh>
    <rPh sb="21" eb="23">
      <t>キフ</t>
    </rPh>
    <rPh sb="26" eb="29">
      <t>キフキン</t>
    </rPh>
    <rPh sb="32" eb="34">
      <t>キギョウ</t>
    </rPh>
    <rPh sb="35" eb="37">
      <t>フタン</t>
    </rPh>
    <rPh sb="42" eb="44">
      <t>ホテン</t>
    </rPh>
    <rPh sb="46" eb="48">
      <t>バアイ</t>
    </rPh>
    <rPh sb="48" eb="49">
      <t>ナド</t>
    </rPh>
    <rPh sb="50" eb="52">
      <t>キサイ</t>
    </rPh>
    <phoneticPr fontId="1"/>
  </si>
  <si>
    <r>
      <t>消耗品費、事務用品費、備品購入費について記入してください。
（単価が５万円を超えるものは見積書の提出が必要です。また、助成金額に対し、備品の総額は50%以内です。）
会議のお茶代、お弁当代、おやつ代の助成は認められません。
団体から研修参加する場合の</t>
    </r>
    <r>
      <rPr>
        <u/>
        <sz val="6"/>
        <color indexed="10"/>
        <rFont val="BIZ UDPゴシック"/>
        <family val="3"/>
        <charset val="128"/>
      </rPr>
      <t>資料代</t>
    </r>
    <r>
      <rPr>
        <sz val="6"/>
        <color indexed="10"/>
        <rFont val="BIZ UDPゴシック"/>
        <family val="3"/>
        <charset val="128"/>
      </rPr>
      <t>は１名分のみ認めます。
印刷代・コピー代については、需用費で計上してください。
（印刷見込枚数等を記載のこと。）</t>
    </r>
    <rPh sb="11" eb="16">
      <t>ビヒンコウニュウヒ</t>
    </rPh>
    <rPh sb="59" eb="63">
      <t>ジョセイキンガク</t>
    </rPh>
    <rPh sb="64" eb="65">
      <t>タイ</t>
    </rPh>
    <rPh sb="67" eb="69">
      <t>ビヒン</t>
    </rPh>
    <rPh sb="70" eb="72">
      <t>ソウガク</t>
    </rPh>
    <rPh sb="76" eb="78">
      <t>イナイ</t>
    </rPh>
    <rPh sb="91" eb="94">
      <t>ベントウダイ</t>
    </rPh>
    <phoneticPr fontId="1"/>
  </si>
  <si>
    <t>イベント／セミナー開催や展示会への共同出展時等で運搬にかかる費用やモバイルルーター利用代金、共同実証などを実施する際のセンサー通信費について記入してください。</t>
    <rPh sb="9" eb="11">
      <t>カイサイ</t>
    </rPh>
    <rPh sb="12" eb="15">
      <t>テンジカイ</t>
    </rPh>
    <rPh sb="17" eb="19">
      <t>キョウドウ</t>
    </rPh>
    <rPh sb="19" eb="21">
      <t>シュッテン</t>
    </rPh>
    <rPh sb="21" eb="22">
      <t>ジ</t>
    </rPh>
    <rPh sb="22" eb="23">
      <t>ナド</t>
    </rPh>
    <rPh sb="24" eb="26">
      <t>ウンパン</t>
    </rPh>
    <rPh sb="30" eb="32">
      <t>ヒヨウ</t>
    </rPh>
    <rPh sb="41" eb="43">
      <t>リヨウ</t>
    </rPh>
    <rPh sb="43" eb="45">
      <t>ダイキン</t>
    </rPh>
    <rPh sb="46" eb="50">
      <t>キョウドウジッショウ</t>
    </rPh>
    <rPh sb="53" eb="55">
      <t>ジッシ</t>
    </rPh>
    <rPh sb="57" eb="58">
      <t>サイ</t>
    </rPh>
    <rPh sb="63" eb="66">
      <t>ツウシンヒ</t>
    </rPh>
    <rPh sb="70" eb="72">
      <t>キニュウ</t>
    </rPh>
    <phoneticPr fontId="1"/>
  </si>
  <si>
    <t>①助成対象経費*助成率100%</t>
    <rPh sb="8" eb="11">
      <t>ジョセイリツ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</si>
</sst>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円&quot;;[Red]\(#,##0\)"/>
    <numFmt numFmtId="178" formatCode="#,##0&quot;円&quot;;[Red]\(#,##0\);;[Red]@"/>
    <numFmt numFmtId="179" formatCode="#,##0&quot;円&quot;;[Red]\(#,##0\);0;[Red]@"/>
    <numFmt numFmtId="180" formatCode=";;;&quot;団体名 &quot;@"/>
    <numFmt numFmtId="181" formatCode="#,##0&quot;円&quot;;[Red]\(#,##0\);#,##0&quot;円&quot;;[Red]@"/>
  </numFmts>
  <fonts count="12" x14ac:knownFonts="1">
    <font>
      <sz val="11"/>
      <name val="ＭＳ Ｐゴシック"/>
      <family val="3"/>
      <charset val="128"/>
    </font>
    <font>
      <sz val="6"/>
      <name val="ＭＳ Ｐゴシック"/>
      <family val="3"/>
      <charset val="128"/>
    </font>
    <font>
      <sz val="11"/>
      <name val="BIZ UDPゴシック"/>
      <family val="3"/>
      <charset val="128"/>
    </font>
    <font>
      <sz val="14"/>
      <name val="BIZ UDPゴシック"/>
      <family val="3"/>
      <charset val="128"/>
    </font>
    <font>
      <sz val="12"/>
      <name val="BIZ UDPゴシック"/>
      <family val="3"/>
      <charset val="128"/>
    </font>
    <font>
      <b/>
      <sz val="12"/>
      <name val="BIZ UDPゴシック"/>
      <family val="3"/>
      <charset val="128"/>
    </font>
    <font>
      <b/>
      <sz val="11"/>
      <name val="BIZ UDPゴシック"/>
      <family val="3"/>
      <charset val="128"/>
    </font>
    <font>
      <sz val="10"/>
      <name val="BIZ UDPゴシック"/>
      <family val="3"/>
      <charset val="128"/>
    </font>
    <font>
      <sz val="11"/>
      <color rgb="FFFF0000"/>
      <name val="BIZ UDPゴシック"/>
      <family val="3"/>
      <charset val="128"/>
    </font>
    <font>
      <sz val="6"/>
      <color rgb="FFFF0000"/>
      <name val="BIZ UDPゴシック"/>
      <family val="3"/>
      <charset val="128"/>
    </font>
    <font>
      <u/>
      <sz val="6"/>
      <color indexed="10"/>
      <name val="BIZ UDPゴシック"/>
      <family val="3"/>
      <charset val="128"/>
    </font>
    <font>
      <sz val="6"/>
      <color indexed="10"/>
      <name val="BIZ UDP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5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center" vertical="center"/>
    </xf>
    <xf numFmtId="177" fontId="2" fillId="0" borderId="1" xfId="0" applyNumberFormat="1" applyFont="1" applyBorder="1" applyAlignment="1">
      <alignment horizontal="right" vertical="center" shrinkToFit="1"/>
    </xf>
    <xf numFmtId="0" fontId="2" fillId="0" borderId="1" xfId="0" applyFont="1" applyBorder="1" applyAlignment="1">
      <alignment horizontal="left" vertical="center" wrapText="1"/>
    </xf>
    <xf numFmtId="0" fontId="2" fillId="0" borderId="1" xfId="0" applyFont="1" applyBorder="1" applyAlignment="1">
      <alignment horizontal="left" vertical="center" shrinkToFit="1"/>
    </xf>
    <xf numFmtId="0" fontId="7" fillId="0" borderId="1" xfId="0" applyFont="1" applyBorder="1" applyAlignment="1">
      <alignment horizontal="left" vertical="center" shrinkToFit="1"/>
    </xf>
    <xf numFmtId="181" fontId="2" fillId="0" borderId="1" xfId="0" applyNumberFormat="1" applyFont="1" applyBorder="1" applyAlignment="1">
      <alignment horizontal="right" vertical="center" shrinkToFit="1"/>
    </xf>
    <xf numFmtId="0" fontId="2" fillId="0" borderId="0" xfId="0" applyFont="1" applyAlignment="1">
      <alignment vertical="center" shrinkToFit="1"/>
    </xf>
    <xf numFmtId="0" fontId="2" fillId="0" borderId="1" xfId="0" applyFont="1" applyBorder="1" applyAlignment="1">
      <alignment horizontal="center" vertical="center" shrinkToFit="1"/>
    </xf>
    <xf numFmtId="0" fontId="7" fillId="0" borderId="1" xfId="0" applyFont="1" applyBorder="1" applyAlignment="1">
      <alignment horizontal="left" vertical="center"/>
    </xf>
    <xf numFmtId="0" fontId="2" fillId="0" borderId="0" xfId="0" applyFont="1" applyAlignment="1">
      <alignment horizontal="left" vertical="top"/>
    </xf>
    <xf numFmtId="176" fontId="2" fillId="0" borderId="0" xfId="0" applyNumberFormat="1" applyFont="1" applyAlignment="1">
      <alignment horizontal="right" vertical="center" shrinkToFi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7" fontId="2" fillId="0" borderId="1" xfId="0" applyNumberFormat="1" applyFont="1" applyBorder="1" applyAlignment="1">
      <alignment horizontal="right" vertical="center"/>
    </xf>
    <xf numFmtId="177" fontId="2" fillId="0" borderId="5" xfId="0" applyNumberFormat="1" applyFont="1" applyBorder="1" applyAlignment="1">
      <alignment horizontal="right" vertical="center"/>
    </xf>
    <xf numFmtId="0" fontId="2" fillId="0" borderId="0" xfId="0" applyFont="1" applyAlignment="1">
      <alignment vertical="center" wrapText="1"/>
    </xf>
    <xf numFmtId="177" fontId="2" fillId="0" borderId="1" xfId="0" applyNumberFormat="1" applyFont="1" applyBorder="1" applyAlignment="1">
      <alignment horizontal="center" vertical="center" wrapText="1"/>
    </xf>
    <xf numFmtId="179"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right" vertical="center"/>
    </xf>
    <xf numFmtId="0" fontId="6" fillId="0" borderId="6" xfId="0" applyFont="1" applyBorder="1" applyAlignment="1">
      <alignment horizontal="center" vertical="center"/>
    </xf>
    <xf numFmtId="177" fontId="2" fillId="0" borderId="1" xfId="0" applyNumberFormat="1" applyFont="1" applyBorder="1" applyAlignment="1">
      <alignment horizontal="left" vertical="center"/>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177" fontId="2" fillId="0" borderId="7" xfId="0" applyNumberFormat="1" applyFont="1" applyBorder="1" applyAlignment="1">
      <alignment horizontal="left" vertical="center" wrapText="1"/>
    </xf>
    <xf numFmtId="177" fontId="2" fillId="0" borderId="10" xfId="0" applyNumberFormat="1" applyFont="1" applyBorder="1" applyAlignment="1">
      <alignment horizontal="left" vertical="center" wrapText="1"/>
    </xf>
    <xf numFmtId="178" fontId="2" fillId="0" borderId="4" xfId="0" applyNumberFormat="1" applyFont="1" applyBorder="1" applyAlignment="1">
      <alignment horizontal="center" vertical="distributed" wrapText="1"/>
    </xf>
    <xf numFmtId="178" fontId="2" fillId="0" borderId="9" xfId="0" applyNumberFormat="1" applyFont="1" applyBorder="1" applyAlignment="1">
      <alignment horizontal="center" vertical="distributed" wrapText="1"/>
    </xf>
    <xf numFmtId="0" fontId="2" fillId="0" borderId="1" xfId="0" applyFont="1" applyBorder="1" applyAlignment="1">
      <alignment horizontal="center" vertical="center"/>
    </xf>
    <xf numFmtId="0" fontId="8" fillId="0" borderId="1" xfId="0" applyFont="1" applyBorder="1" applyAlignment="1">
      <alignment horizontal="center" vertical="center"/>
    </xf>
    <xf numFmtId="0" fontId="2" fillId="0" borderId="2" xfId="0" applyFont="1" applyBorder="1" applyAlignment="1">
      <alignment horizontal="left" vertical="top" wrapText="1"/>
    </xf>
    <xf numFmtId="0" fontId="2" fillId="0" borderId="8" xfId="0" applyFont="1" applyBorder="1" applyAlignment="1">
      <alignment horizontal="left"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180" fontId="4" fillId="0" borderId="3" xfId="0" applyNumberFormat="1" applyFont="1" applyBorder="1" applyAlignment="1">
      <alignment horizontal="left" vertical="center" wrapText="1"/>
    </xf>
    <xf numFmtId="49" fontId="9" fillId="0" borderId="1" xfId="0" applyNumberFormat="1" applyFont="1" applyBorder="1" applyAlignment="1">
      <alignment horizontal="left" vertical="center" shrinkToFit="1"/>
    </xf>
    <xf numFmtId="49" fontId="9" fillId="0" borderId="1" xfId="0" applyNumberFormat="1" applyFont="1" applyBorder="1" applyAlignment="1">
      <alignment horizontal="left" vertical="center" wrapText="1" shrinkToFit="1"/>
    </xf>
    <xf numFmtId="49" fontId="9" fillId="0" borderId="1" xfId="0" applyNumberFormat="1" applyFont="1" applyBorder="1" applyAlignment="1">
      <alignment horizontal="left" vertical="center" wrapText="1"/>
    </xf>
    <xf numFmtId="49" fontId="9" fillId="0" borderId="1" xfId="0" applyNumberFormat="1" applyFont="1" applyBorder="1" applyAlignment="1">
      <alignment horizontal="left" vertical="center"/>
    </xf>
    <xf numFmtId="0" fontId="8" fillId="0" borderId="3" xfId="0" applyFont="1" applyBorder="1" applyAlignment="1">
      <alignment horizontal="center" vertical="center" shrinkToFit="1"/>
    </xf>
    <xf numFmtId="0" fontId="6"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127000</xdr:colOff>
      <xdr:row>20</xdr:row>
      <xdr:rowOff>63500</xdr:rowOff>
    </xdr:from>
    <xdr:to>
      <xdr:col>5</xdr:col>
      <xdr:colOff>349250</xdr:colOff>
      <xdr:row>27</xdr:row>
      <xdr:rowOff>201083</xdr:rowOff>
    </xdr:to>
    <xdr:sp macro="" textlink="">
      <xdr:nvSpPr>
        <xdr:cNvPr id="4" name="右中かっこ 3">
          <a:extLst>
            <a:ext uri="{FF2B5EF4-FFF2-40B4-BE49-F238E27FC236}">
              <a16:creationId xmlns:a16="http://schemas.microsoft.com/office/drawing/2014/main" id="{922ED27E-4757-FF6A-87EA-DBD66BD23F2B}"/>
            </a:ext>
          </a:extLst>
        </xdr:cNvPr>
        <xdr:cNvSpPr/>
      </xdr:nvSpPr>
      <xdr:spPr>
        <a:xfrm>
          <a:off x="7207250" y="5185833"/>
          <a:ext cx="222250" cy="18097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486833</xdr:colOff>
      <xdr:row>21</xdr:row>
      <xdr:rowOff>190500</xdr:rowOff>
    </xdr:from>
    <xdr:to>
      <xdr:col>13</xdr:col>
      <xdr:colOff>111125</xdr:colOff>
      <xdr:row>27</xdr:row>
      <xdr:rowOff>142875</xdr:rowOff>
    </xdr:to>
    <xdr:sp macro="" textlink="">
      <xdr:nvSpPr>
        <xdr:cNvPr id="5" name="テキスト ボックス 4">
          <a:extLst>
            <a:ext uri="{FF2B5EF4-FFF2-40B4-BE49-F238E27FC236}">
              <a16:creationId xmlns:a16="http://schemas.microsoft.com/office/drawing/2014/main" id="{882EA1B6-5AC8-96D5-8BD8-343489265CCC}"/>
            </a:ext>
          </a:extLst>
        </xdr:cNvPr>
        <xdr:cNvSpPr txBox="1"/>
      </xdr:nvSpPr>
      <xdr:spPr>
        <a:xfrm>
          <a:off x="7582958" y="5540375"/>
          <a:ext cx="5085292" cy="141287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できるだけ詳細に内訳を記入してください。</a:t>
          </a:r>
          <a:endParaRPr lang="en-US" altLang="ja-JP" sz="1100" b="0" i="0" baseline="0">
            <a:solidFill>
              <a:schemeClr val="dk1"/>
            </a:solidFill>
            <a:effectLst/>
            <a:latin typeface="+mn-lt"/>
            <a:ea typeface="+mn-ea"/>
            <a:cs typeface="+mn-cs"/>
          </a:endParaRPr>
        </a:p>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同じ種類（文房具など）の領収金額は合算できます。</a:t>
          </a:r>
          <a:r>
            <a:rPr lang="ja-JP" altLang="en-US" sz="1100" b="0" i="0" baseline="0">
              <a:solidFill>
                <a:schemeClr val="dk1"/>
              </a:solidFill>
              <a:effectLst/>
              <a:latin typeface="+mn-lt"/>
              <a:ea typeface="+mn-ea"/>
              <a:cs typeface="+mn-cs"/>
            </a:rPr>
            <a:t>　　</a:t>
          </a:r>
          <a:endParaRPr lang="en-US" altLang="ja-JP" sz="1100" b="0" i="0" baseline="0">
            <a:solidFill>
              <a:schemeClr val="dk1"/>
            </a:solidFill>
            <a:effectLst/>
            <a:latin typeface="+mn-lt"/>
            <a:ea typeface="+mn-ea"/>
            <a:cs typeface="+mn-cs"/>
          </a:endParaRPr>
        </a:p>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ただし、</a:t>
          </a:r>
          <a:r>
            <a:rPr lang="ja-JP" altLang="ja-JP" sz="1100" b="0" i="0" baseline="0">
              <a:solidFill>
                <a:schemeClr val="dk1"/>
              </a:solidFill>
              <a:effectLst/>
              <a:latin typeface="+mn-lt"/>
              <a:ea typeface="+mn-ea"/>
              <a:cs typeface="+mn-cs"/>
            </a:rPr>
            <a:t>領収書の金額と合致すること）</a:t>
          </a:r>
          <a:endParaRPr lang="ja-JP" altLang="ja-JP" sz="1200">
            <a:effectLst/>
          </a:endParaRPr>
        </a:p>
        <a:p>
          <a:pPr rtl="0"/>
          <a:r>
            <a:rPr lang="ja-JP" altLang="en-US"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支出していない項目の行を削除するなど、</a:t>
          </a:r>
          <a:endParaRPr lang="en-US" altLang="ja-JP" sz="1100" b="0" i="0" baseline="0">
            <a:solidFill>
              <a:schemeClr val="dk1"/>
            </a:solidFill>
            <a:effectLst/>
            <a:latin typeface="+mn-lt"/>
            <a:ea typeface="+mn-ea"/>
            <a:cs typeface="+mn-cs"/>
          </a:endParaRPr>
        </a:p>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適宜、変更してください。</a:t>
          </a:r>
          <a:endParaRPr lang="ja-JP" altLang="ja-JP" sz="1200">
            <a:effectLst/>
          </a:endParaRPr>
        </a:p>
        <a:p>
          <a:endParaRPr kumimoji="1" lang="ja-JP" altLang="en-US" sz="1200"/>
        </a:p>
      </xdr:txBody>
    </xdr:sp>
    <xdr:clientData/>
  </xdr:twoCellAnchor>
  <xdr:twoCellAnchor>
    <xdr:from>
      <xdr:col>5</xdr:col>
      <xdr:colOff>84666</xdr:colOff>
      <xdr:row>13</xdr:row>
      <xdr:rowOff>52916</xdr:rowOff>
    </xdr:from>
    <xdr:to>
      <xdr:col>5</xdr:col>
      <xdr:colOff>285750</xdr:colOff>
      <xdr:row>17</xdr:row>
      <xdr:rowOff>328083</xdr:rowOff>
    </xdr:to>
    <xdr:sp macro="" textlink="">
      <xdr:nvSpPr>
        <xdr:cNvPr id="7" name="右中かっこ 6">
          <a:extLst>
            <a:ext uri="{FF2B5EF4-FFF2-40B4-BE49-F238E27FC236}">
              <a16:creationId xmlns:a16="http://schemas.microsoft.com/office/drawing/2014/main" id="{33779AF6-04D0-0B80-5CC3-A125EACB7606}"/>
            </a:ext>
          </a:extLst>
        </xdr:cNvPr>
        <xdr:cNvSpPr/>
      </xdr:nvSpPr>
      <xdr:spPr>
        <a:xfrm>
          <a:off x="7164916" y="3545416"/>
          <a:ext cx="201084" cy="112183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402164</xdr:colOff>
      <xdr:row>13</xdr:row>
      <xdr:rowOff>31750</xdr:rowOff>
    </xdr:from>
    <xdr:to>
      <xdr:col>14</xdr:col>
      <xdr:colOff>79374</xdr:colOff>
      <xdr:row>19</xdr:row>
      <xdr:rowOff>95250</xdr:rowOff>
    </xdr:to>
    <xdr:sp macro="" textlink="">
      <xdr:nvSpPr>
        <xdr:cNvPr id="9" name="テキスト ボックス 8">
          <a:extLst>
            <a:ext uri="{FF2B5EF4-FFF2-40B4-BE49-F238E27FC236}">
              <a16:creationId xmlns:a16="http://schemas.microsoft.com/office/drawing/2014/main" id="{4EB8BEB1-2B87-F7D3-AAD4-89BF1887247B}"/>
            </a:ext>
          </a:extLst>
        </xdr:cNvPr>
        <xdr:cNvSpPr txBox="1"/>
      </xdr:nvSpPr>
      <xdr:spPr>
        <a:xfrm>
          <a:off x="7498289" y="3556000"/>
          <a:ext cx="5820835" cy="1444625"/>
        </a:xfrm>
        <a:prstGeom prst="rect">
          <a:avLst/>
        </a:prstGeom>
        <a:solidFill>
          <a:srgbClr val="FFCC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■Ａ，Ｃ，Ｄの必要な項目を入力すると、自動計算されます。</a:t>
          </a:r>
          <a:endParaRPr lang="en-US" altLang="ja-JP" sz="1200" b="0" i="0" baseline="0">
            <a:solidFill>
              <a:schemeClr val="dk1"/>
            </a:solidFill>
            <a:effectLst/>
            <a:latin typeface="+mn-lt"/>
            <a:ea typeface="+mn-ea"/>
            <a:cs typeface="+mn-cs"/>
          </a:endParaRPr>
        </a:p>
        <a:p>
          <a:pPr rtl="0"/>
          <a:r>
            <a:rPr lang="ja-JP" altLang="en-US" sz="12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助成回数に応じて、自主財源が必要となります。</a:t>
          </a:r>
          <a:endParaRPr lang="ja-JP" altLang="ja-JP" sz="1200">
            <a:effectLst/>
          </a:endParaRPr>
        </a:p>
        <a:p>
          <a:pPr rtl="0"/>
          <a:r>
            <a:rPr lang="ja-JP" altLang="ja-JP" sz="1100" b="0" i="0" baseline="0">
              <a:solidFill>
                <a:schemeClr val="dk1"/>
              </a:solidFill>
              <a:effectLst/>
              <a:latin typeface="+mn-lt"/>
              <a:ea typeface="+mn-ea"/>
              <a:cs typeface="+mn-cs"/>
            </a:rPr>
            <a:t>■自動計算されたＢと等しくなるように、項目の金額を入力してくださ</a:t>
          </a:r>
          <a:r>
            <a:rPr lang="ja-JP" altLang="en-US" sz="1100" b="0" i="0" baseline="0">
              <a:solidFill>
                <a:schemeClr val="dk1"/>
              </a:solidFill>
              <a:effectLst/>
              <a:latin typeface="+mn-lt"/>
              <a:ea typeface="+mn-ea"/>
              <a:cs typeface="+mn-cs"/>
            </a:rPr>
            <a:t>い。</a:t>
          </a:r>
          <a:endParaRPr lang="en-US" altLang="ja-JP" sz="1100" b="0" i="0" baseline="0">
            <a:solidFill>
              <a:schemeClr val="dk1"/>
            </a:solidFill>
            <a:effectLst/>
            <a:latin typeface="+mn-lt"/>
            <a:ea typeface="+mn-ea"/>
            <a:cs typeface="+mn-cs"/>
          </a:endParaRPr>
        </a:p>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正しく入力した場合</a:t>
          </a:r>
          <a:r>
            <a:rPr lang="ja-JP" altLang="en-US" sz="1100" b="0" i="0" baseline="0">
              <a:solidFill>
                <a:schemeClr val="dk1"/>
              </a:solidFill>
              <a:effectLst/>
              <a:latin typeface="+mn-lt"/>
              <a:ea typeface="+mn-ea"/>
              <a:cs typeface="+mn-cs"/>
            </a:rPr>
            <a:t>は</a:t>
          </a:r>
          <a:r>
            <a:rPr lang="ja-JP" altLang="ja-JP" sz="1100" b="0" i="0" baseline="0">
              <a:solidFill>
                <a:schemeClr val="dk1"/>
              </a:solidFill>
              <a:effectLst/>
              <a:latin typeface="+mn-lt"/>
              <a:ea typeface="+mn-ea"/>
              <a:cs typeface="+mn-cs"/>
            </a:rPr>
            <a:t>、“自主財源チェック</a:t>
          </a:r>
          <a:r>
            <a:rPr lang="en-US" altLang="ja-JP" sz="1100" b="0" i="0" baseline="0">
              <a:solidFill>
                <a:schemeClr val="dk1"/>
              </a:solidFill>
              <a:effectLst/>
              <a:latin typeface="+mn-lt"/>
              <a:ea typeface="+mn-ea"/>
              <a:cs typeface="+mn-cs"/>
            </a:rPr>
            <a:t>OK</a:t>
          </a:r>
          <a:r>
            <a:rPr lang="ja-JP" altLang="ja-JP" sz="1100" b="0" i="0" baseline="0">
              <a:solidFill>
                <a:schemeClr val="dk1"/>
              </a:solidFill>
              <a:effectLst/>
              <a:latin typeface="+mn-lt"/>
              <a:ea typeface="+mn-ea"/>
              <a:cs typeface="+mn-cs"/>
            </a:rPr>
            <a:t>”</a:t>
          </a:r>
          <a:endParaRPr lang="ja-JP" altLang="ja-JP" sz="1200">
            <a:effectLst/>
          </a:endParaRPr>
        </a:p>
        <a:p>
          <a:pPr rtl="0"/>
          <a:r>
            <a:rPr lang="ja-JP"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誤ってる場合は、</a:t>
          </a:r>
          <a:r>
            <a:rPr lang="ja-JP" altLang="ja-JP" sz="1100" b="0" i="0" baseline="0">
              <a:solidFill>
                <a:schemeClr val="dk1"/>
              </a:solidFill>
              <a:effectLst/>
              <a:latin typeface="+mn-lt"/>
              <a:ea typeface="+mn-ea"/>
              <a:cs typeface="+mn-cs"/>
            </a:rPr>
            <a:t>“自主財源を正しく入力してください”</a:t>
          </a:r>
          <a:r>
            <a:rPr lang="ja-JP" altLang="en-US" sz="1100" b="0" i="0" baseline="0">
              <a:solidFill>
                <a:schemeClr val="dk1"/>
              </a:solidFill>
              <a:effectLst/>
              <a:latin typeface="+mn-lt"/>
              <a:ea typeface="+mn-ea"/>
              <a:cs typeface="+mn-cs"/>
            </a:rPr>
            <a:t>の表示になります。</a:t>
          </a:r>
          <a:endParaRPr kumimoji="1" lang="ja-JP" altLang="en-US" sz="1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9CBAF-4790-4D89-AED8-65AED5EFD5B2}">
  <sheetPr>
    <tabColor rgb="FFFFFF00"/>
    <pageSetUpPr fitToPage="1"/>
  </sheetPr>
  <dimension ref="B1:E56"/>
  <sheetViews>
    <sheetView tabSelected="1" view="pageBreakPreview" zoomScale="115" zoomScaleNormal="90" zoomScaleSheetLayoutView="115" workbookViewId="0">
      <selection activeCell="C4" sqref="C4"/>
    </sheetView>
  </sheetViews>
  <sheetFormatPr defaultRowHeight="13.5" x14ac:dyDescent="0.15"/>
  <cols>
    <col min="1" max="1" width="1" style="2" customWidth="1"/>
    <col min="2" max="2" width="18.25" style="1" customWidth="1"/>
    <col min="3" max="3" width="18.25" style="2" customWidth="1"/>
    <col min="4" max="5" width="27.75" style="2" customWidth="1"/>
    <col min="6" max="16384" width="9" style="2"/>
  </cols>
  <sheetData>
    <row r="1" spans="2:5" ht="17.25" customHeight="1" x14ac:dyDescent="0.15">
      <c r="E1" s="3" t="s">
        <v>18</v>
      </c>
    </row>
    <row r="2" spans="2:5" ht="35.25" customHeight="1" x14ac:dyDescent="0.15">
      <c r="B2" s="46" t="s">
        <v>54</v>
      </c>
      <c r="C2" s="47"/>
      <c r="D2" s="47"/>
      <c r="E2" s="47"/>
    </row>
    <row r="3" spans="2:5" ht="14.25" customHeight="1" x14ac:dyDescent="0.15">
      <c r="B3" s="4"/>
      <c r="C3" s="5"/>
      <c r="D3" s="5"/>
      <c r="E3" s="5"/>
    </row>
    <row r="4" spans="2:5" ht="27" customHeight="1" x14ac:dyDescent="0.15">
      <c r="B4" s="4"/>
      <c r="C4" s="5"/>
      <c r="D4" s="48" t="s">
        <v>33</v>
      </c>
      <c r="E4" s="48"/>
    </row>
    <row r="5" spans="2:5" ht="18.75" customHeight="1" x14ac:dyDescent="0.15">
      <c r="B5" s="4"/>
      <c r="C5" s="5"/>
      <c r="D5" s="4"/>
      <c r="E5" s="6" t="s">
        <v>51</v>
      </c>
    </row>
    <row r="6" spans="2:5" ht="19.5" customHeight="1" x14ac:dyDescent="0.15">
      <c r="B6" s="1" t="s">
        <v>0</v>
      </c>
    </row>
    <row r="7" spans="2:5" ht="19.5" customHeight="1" x14ac:dyDescent="0.15">
      <c r="B7" s="1" t="s">
        <v>16</v>
      </c>
    </row>
    <row r="8" spans="2:5" s="9" customFormat="1" ht="17.25" customHeight="1" x14ac:dyDescent="0.15">
      <c r="B8" s="7" t="s">
        <v>1</v>
      </c>
      <c r="C8" s="8" t="s">
        <v>2</v>
      </c>
      <c r="D8" s="40" t="s">
        <v>3</v>
      </c>
      <c r="E8" s="40"/>
    </row>
    <row r="9" spans="2:5" s="9" customFormat="1" ht="17.25" customHeight="1" x14ac:dyDescent="0.15">
      <c r="B9" s="7" t="s">
        <v>25</v>
      </c>
      <c r="C9" s="10">
        <v>10000</v>
      </c>
      <c r="D9" s="40" t="s">
        <v>45</v>
      </c>
      <c r="E9" s="40"/>
    </row>
    <row r="10" spans="2:5" s="9" customFormat="1" ht="17.25" customHeight="1" x14ac:dyDescent="0.15">
      <c r="B10" s="7" t="s">
        <v>26</v>
      </c>
      <c r="C10" s="10"/>
      <c r="D10" s="40"/>
      <c r="E10" s="40"/>
    </row>
    <row r="11" spans="2:5" s="9" customFormat="1" ht="17.25" customHeight="1" x14ac:dyDescent="0.15">
      <c r="B11" s="7"/>
      <c r="C11" s="10"/>
      <c r="D11" s="40"/>
      <c r="E11" s="40"/>
    </row>
    <row r="12" spans="2:5" ht="17.25" customHeight="1" x14ac:dyDescent="0.15">
      <c r="B12" s="7" t="s">
        <v>12</v>
      </c>
      <c r="C12" s="10">
        <f>SUM(C9:C11)</f>
        <v>10000</v>
      </c>
      <c r="D12" s="33" t="s">
        <v>9</v>
      </c>
      <c r="E12" s="33"/>
    </row>
    <row r="13" spans="2:5" ht="19.5" customHeight="1" x14ac:dyDescent="0.15">
      <c r="B13" s="43" t="s">
        <v>17</v>
      </c>
      <c r="C13" s="43"/>
      <c r="D13" s="43"/>
      <c r="E13" s="43"/>
    </row>
    <row r="14" spans="2:5" ht="16.5" customHeight="1" x14ac:dyDescent="0.15">
      <c r="B14" s="7" t="s">
        <v>4</v>
      </c>
      <c r="C14" s="8" t="s">
        <v>5</v>
      </c>
      <c r="D14" s="40" t="s">
        <v>3</v>
      </c>
      <c r="E14" s="40"/>
    </row>
    <row r="15" spans="2:5" ht="16.5" customHeight="1" x14ac:dyDescent="0.15">
      <c r="B15" s="12" t="s">
        <v>27</v>
      </c>
      <c r="C15" s="10">
        <v>10000</v>
      </c>
      <c r="D15" s="44" t="s">
        <v>47</v>
      </c>
      <c r="E15" s="45"/>
    </row>
    <row r="16" spans="2:5" ht="16.5" customHeight="1" x14ac:dyDescent="0.15">
      <c r="B16" s="12" t="s">
        <v>28</v>
      </c>
      <c r="C16" s="10">
        <v>3640</v>
      </c>
      <c r="D16" s="40" t="s">
        <v>61</v>
      </c>
      <c r="E16" s="40"/>
    </row>
    <row r="17" spans="2:5" ht="16.5" customHeight="1" x14ac:dyDescent="0.15">
      <c r="B17" s="7"/>
      <c r="C17" s="10"/>
      <c r="D17" s="40"/>
      <c r="E17" s="40"/>
    </row>
    <row r="18" spans="2:5" ht="27.75" customHeight="1" x14ac:dyDescent="0.15">
      <c r="B18" s="7" t="s">
        <v>13</v>
      </c>
      <c r="C18" s="14">
        <f>IF(ISNUMBER(C29-C12-E37)=TRUE,C29-C12-E37,"【A,C,Dから自動計算】")</f>
        <v>13640</v>
      </c>
      <c r="D18" s="41" t="str">
        <f>IF(ISNUMBER(C18)=FALSE,"A,C,Dが未計算です",IF(C18=SUM(C15:C17),"自主財源チェックＯＫ","自主財源を正しく入力してください"))</f>
        <v>自主財源チェックＯＫ</v>
      </c>
      <c r="E18" s="41"/>
    </row>
    <row r="19" spans="2:5" ht="16.5" customHeight="1" x14ac:dyDescent="0.15">
      <c r="B19" s="42"/>
      <c r="C19" s="42"/>
      <c r="D19" s="42"/>
      <c r="E19" s="42"/>
    </row>
    <row r="20" spans="2:5" ht="17.25" customHeight="1" x14ac:dyDescent="0.15">
      <c r="B20" s="1" t="s">
        <v>14</v>
      </c>
      <c r="C20" s="15"/>
      <c r="D20" s="15"/>
      <c r="E20" s="15"/>
    </row>
    <row r="21" spans="2:5" s="9" customFormat="1" ht="17.25" customHeight="1" x14ac:dyDescent="0.15">
      <c r="B21" s="7" t="s">
        <v>1</v>
      </c>
      <c r="C21" s="16" t="s">
        <v>2</v>
      </c>
      <c r="D21" s="40" t="s">
        <v>3</v>
      </c>
      <c r="E21" s="40"/>
    </row>
    <row r="22" spans="2:5" ht="17.25" customHeight="1" x14ac:dyDescent="0.15">
      <c r="B22" s="12" t="s">
        <v>6</v>
      </c>
      <c r="C22" s="10">
        <v>120000</v>
      </c>
      <c r="D22" s="33" t="s">
        <v>58</v>
      </c>
      <c r="E22" s="33"/>
    </row>
    <row r="23" spans="2:5" ht="17.25" customHeight="1" x14ac:dyDescent="0.15">
      <c r="B23" s="11" t="s">
        <v>7</v>
      </c>
      <c r="C23" s="10">
        <v>5240</v>
      </c>
      <c r="D23" s="33" t="s">
        <v>43</v>
      </c>
      <c r="E23" s="33"/>
    </row>
    <row r="24" spans="2:5" ht="17.25" customHeight="1" x14ac:dyDescent="0.15">
      <c r="B24" s="7" t="s">
        <v>8</v>
      </c>
      <c r="C24" s="10">
        <v>7000</v>
      </c>
      <c r="D24" s="33" t="s">
        <v>59</v>
      </c>
      <c r="E24" s="33"/>
    </row>
    <row r="25" spans="2:5" ht="30.75" customHeight="1" x14ac:dyDescent="0.15">
      <c r="B25" s="11" t="s">
        <v>20</v>
      </c>
      <c r="C25" s="10">
        <v>145000</v>
      </c>
      <c r="D25" s="33" t="s">
        <v>60</v>
      </c>
      <c r="E25" s="33"/>
    </row>
    <row r="26" spans="2:5" ht="17.25" customHeight="1" x14ac:dyDescent="0.15">
      <c r="B26" s="17" t="s">
        <v>38</v>
      </c>
      <c r="C26" s="10">
        <v>5000</v>
      </c>
      <c r="D26" s="33" t="s">
        <v>56</v>
      </c>
      <c r="E26" s="33"/>
    </row>
    <row r="27" spans="2:5" ht="17.25" customHeight="1" x14ac:dyDescent="0.15">
      <c r="B27" s="7" t="s">
        <v>10</v>
      </c>
      <c r="C27" s="10">
        <v>40000</v>
      </c>
      <c r="D27" s="33" t="s">
        <v>46</v>
      </c>
      <c r="E27" s="33"/>
    </row>
    <row r="28" spans="2:5" ht="17.25" customHeight="1" x14ac:dyDescent="0.15">
      <c r="B28" s="7" t="s">
        <v>11</v>
      </c>
      <c r="C28" s="10">
        <v>1400</v>
      </c>
      <c r="D28" s="33" t="s">
        <v>44</v>
      </c>
      <c r="E28" s="33"/>
    </row>
    <row r="29" spans="2:5" ht="27.75" customHeight="1" x14ac:dyDescent="0.15">
      <c r="B29" s="7" t="s">
        <v>15</v>
      </c>
      <c r="C29" s="10">
        <f>IF(SUM(C22:C28)=0,"円",SUM(C22:C28))</f>
        <v>323640</v>
      </c>
      <c r="D29" s="33" t="s">
        <v>9</v>
      </c>
      <c r="E29" s="33"/>
    </row>
    <row r="30" spans="2:5" ht="27" customHeight="1" x14ac:dyDescent="0.15">
      <c r="B30" s="18" t="s">
        <v>19</v>
      </c>
      <c r="C30" s="19"/>
      <c r="D30" s="20"/>
      <c r="E30" s="20"/>
    </row>
    <row r="31" spans="2:5" ht="17.25" customHeight="1" x14ac:dyDescent="0.15">
      <c r="B31" s="1" t="s">
        <v>21</v>
      </c>
      <c r="C31" s="15"/>
      <c r="D31" s="15"/>
      <c r="E31" s="15"/>
    </row>
    <row r="32" spans="2:5" ht="27" customHeight="1" x14ac:dyDescent="0.15">
      <c r="B32" s="21" t="s">
        <v>22</v>
      </c>
      <c r="C32" s="21" t="s">
        <v>23</v>
      </c>
      <c r="D32" s="22" t="s">
        <v>24</v>
      </c>
      <c r="E32" s="23"/>
    </row>
    <row r="33" spans="2:5" ht="27" customHeight="1" x14ac:dyDescent="0.15">
      <c r="B33" s="24">
        <f>C29</f>
        <v>323640</v>
      </c>
      <c r="C33" s="10">
        <f>C12</f>
        <v>10000</v>
      </c>
      <c r="D33" s="10">
        <f>IF(ISNUMBER(B33-C33)=TRUE,B33-C33,"円")</f>
        <v>313640</v>
      </c>
      <c r="E33" s="25"/>
    </row>
    <row r="34" spans="2:5" ht="17.25" customHeight="1" x14ac:dyDescent="0.15">
      <c r="C34" s="15"/>
      <c r="D34" s="15"/>
      <c r="E34" s="15"/>
    </row>
    <row r="35" spans="2:5" ht="27" customHeight="1" x14ac:dyDescent="0.15">
      <c r="B35" s="34" t="s">
        <v>57</v>
      </c>
      <c r="C35" s="35"/>
      <c r="D35" s="10">
        <f>IF(ISNUMBER(D33)=TRUE,D33,"円")</f>
        <v>313640</v>
      </c>
      <c r="E35" s="26"/>
    </row>
    <row r="36" spans="2:5" ht="29.25" customHeight="1" x14ac:dyDescent="0.15">
      <c r="B36" s="36" t="s">
        <v>62</v>
      </c>
      <c r="C36" s="37"/>
      <c r="D36" s="38">
        <f>IF(E5="地域DX準備枠", 200000, 300000)</f>
        <v>300000</v>
      </c>
      <c r="E36" s="39"/>
    </row>
    <row r="37" spans="2:5" ht="27" customHeight="1" x14ac:dyDescent="0.15">
      <c r="B37" s="32" t="s">
        <v>31</v>
      </c>
      <c r="C37" s="32"/>
      <c r="D37" s="27" t="s">
        <v>32</v>
      </c>
      <c r="E37" s="28">
        <f>IF(AND(ISNUMBER(D35),ISNUMBER(D36))=TRUE,MIN(D35,D36),"【この枠は自動計算です】")</f>
        <v>300000</v>
      </c>
    </row>
    <row r="56" spans="3:3" x14ac:dyDescent="0.15">
      <c r="C56" s="29"/>
    </row>
  </sheetData>
  <mergeCells count="27">
    <mergeCell ref="B2:E2"/>
    <mergeCell ref="D4:E4"/>
    <mergeCell ref="D8:E8"/>
    <mergeCell ref="D9:E9"/>
    <mergeCell ref="D10:E10"/>
    <mergeCell ref="D11:E11"/>
    <mergeCell ref="D12:E12"/>
    <mergeCell ref="B13:E13"/>
    <mergeCell ref="D14:E14"/>
    <mergeCell ref="D15:E15"/>
    <mergeCell ref="D16:E16"/>
    <mergeCell ref="D17:E17"/>
    <mergeCell ref="D18:E18"/>
    <mergeCell ref="B19:E19"/>
    <mergeCell ref="D21:E21"/>
    <mergeCell ref="D22:E22"/>
    <mergeCell ref="D23:E23"/>
    <mergeCell ref="B35:C35"/>
    <mergeCell ref="B36:C36"/>
    <mergeCell ref="D36:E36"/>
    <mergeCell ref="B37:C37"/>
    <mergeCell ref="D24:E24"/>
    <mergeCell ref="D25:E25"/>
    <mergeCell ref="D26:E26"/>
    <mergeCell ref="D27:E27"/>
    <mergeCell ref="D28:E28"/>
    <mergeCell ref="D29:E29"/>
  </mergeCells>
  <phoneticPr fontId="1"/>
  <pageMargins left="0.6692913385826772" right="0.27559055118110237" top="0.17" bottom="0.23" header="0.27559055118110237" footer="0.19685039370078741"/>
  <pageSetup paperSize="8"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E7FB68B-9D5B-46B2-AD1C-17747EEAE271}">
          <x14:formula1>
            <xm:f>明細書_自動計算有!$G$5:$G$6</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C998C-6601-436F-979B-948CFD48CFD5}">
  <sheetPr>
    <tabColor rgb="FFFF0000"/>
  </sheetPr>
  <dimension ref="B1:E56"/>
  <sheetViews>
    <sheetView view="pageBreakPreview" zoomScale="205" zoomScaleNormal="106" zoomScaleSheetLayoutView="205" workbookViewId="0">
      <selection activeCell="C8" sqref="C8"/>
    </sheetView>
  </sheetViews>
  <sheetFormatPr defaultRowHeight="13.5" x14ac:dyDescent="0.15"/>
  <cols>
    <col min="1" max="1" width="1" style="2" customWidth="1"/>
    <col min="2" max="2" width="18.25" style="1" customWidth="1"/>
    <col min="3" max="3" width="18.25" style="2" customWidth="1"/>
    <col min="4" max="5" width="27.75" style="2" customWidth="1"/>
    <col min="6" max="16384" width="9" style="2"/>
  </cols>
  <sheetData>
    <row r="1" spans="2:5" ht="17.25" customHeight="1" thickBot="1" x14ac:dyDescent="0.2">
      <c r="B1" s="31" t="s">
        <v>34</v>
      </c>
      <c r="E1" s="3"/>
    </row>
    <row r="2" spans="2:5" ht="35.25" hidden="1" customHeight="1" x14ac:dyDescent="0.15">
      <c r="B2" s="47" t="s">
        <v>29</v>
      </c>
      <c r="C2" s="47"/>
      <c r="D2" s="47"/>
      <c r="E2" s="47"/>
    </row>
    <row r="3" spans="2:5" ht="14.25" hidden="1" customHeight="1" x14ac:dyDescent="0.15">
      <c r="B3" s="4"/>
      <c r="C3" s="5"/>
      <c r="D3" s="5"/>
      <c r="E3" s="5"/>
    </row>
    <row r="4" spans="2:5" ht="27" hidden="1" customHeight="1" x14ac:dyDescent="0.15">
      <c r="B4" s="4"/>
      <c r="C4" s="5"/>
      <c r="D4" s="48" t="s">
        <v>33</v>
      </c>
      <c r="E4" s="48"/>
    </row>
    <row r="5" spans="2:5" ht="18.75" hidden="1" customHeight="1" x14ac:dyDescent="0.15">
      <c r="B5" s="4"/>
      <c r="C5" s="5"/>
      <c r="D5" s="4"/>
      <c r="E5" s="4"/>
    </row>
    <row r="6" spans="2:5" ht="19.5" customHeight="1" x14ac:dyDescent="0.15">
      <c r="B6" s="1" t="s">
        <v>0</v>
      </c>
    </row>
    <row r="7" spans="2:5" ht="19.5" customHeight="1" x14ac:dyDescent="0.15">
      <c r="B7" s="1" t="s">
        <v>16</v>
      </c>
    </row>
    <row r="8" spans="2:5" s="9" customFormat="1" ht="17.25" customHeight="1" x14ac:dyDescent="0.15">
      <c r="B8" s="7" t="s">
        <v>1</v>
      </c>
      <c r="C8" s="8" t="s">
        <v>2</v>
      </c>
      <c r="D8" s="40" t="s">
        <v>3</v>
      </c>
      <c r="E8" s="40"/>
    </row>
    <row r="9" spans="2:5" s="9" customFormat="1" ht="17.25" customHeight="1" x14ac:dyDescent="0.15">
      <c r="B9" s="7" t="s">
        <v>25</v>
      </c>
      <c r="C9" s="10"/>
      <c r="D9" s="49" t="s">
        <v>35</v>
      </c>
      <c r="E9" s="49"/>
    </row>
    <row r="10" spans="2:5" s="9" customFormat="1" ht="17.25" customHeight="1" x14ac:dyDescent="0.15">
      <c r="B10" s="7" t="s">
        <v>26</v>
      </c>
      <c r="C10" s="10"/>
      <c r="D10" s="50" t="s">
        <v>37</v>
      </c>
      <c r="E10" s="50"/>
    </row>
    <row r="11" spans="2:5" s="9" customFormat="1" ht="17.25" customHeight="1" x14ac:dyDescent="0.15">
      <c r="B11" s="7"/>
      <c r="C11" s="10"/>
      <c r="D11" s="40"/>
      <c r="E11" s="40"/>
    </row>
    <row r="12" spans="2:5" ht="17.25" customHeight="1" x14ac:dyDescent="0.15">
      <c r="B12" s="7" t="s">
        <v>12</v>
      </c>
      <c r="C12" s="10">
        <f>SUM(C9:C11)</f>
        <v>0</v>
      </c>
      <c r="D12" s="33" t="s">
        <v>9</v>
      </c>
      <c r="E12" s="33"/>
    </row>
    <row r="13" spans="2:5" ht="19.5" customHeight="1" x14ac:dyDescent="0.15">
      <c r="B13" s="43" t="s">
        <v>17</v>
      </c>
      <c r="C13" s="43"/>
      <c r="D13" s="43"/>
      <c r="E13" s="43"/>
    </row>
    <row r="14" spans="2:5" ht="16.5" customHeight="1" x14ac:dyDescent="0.15">
      <c r="B14" s="7" t="s">
        <v>4</v>
      </c>
      <c r="C14" s="8" t="s">
        <v>5</v>
      </c>
      <c r="D14" s="40" t="s">
        <v>3</v>
      </c>
      <c r="E14" s="40"/>
    </row>
    <row r="15" spans="2:5" ht="16.5" customHeight="1" x14ac:dyDescent="0.15">
      <c r="B15" s="12" t="s">
        <v>27</v>
      </c>
      <c r="C15" s="10"/>
      <c r="D15" s="52" t="s">
        <v>36</v>
      </c>
      <c r="E15" s="52"/>
    </row>
    <row r="16" spans="2:5" ht="16.5" customHeight="1" x14ac:dyDescent="0.15">
      <c r="B16" s="12" t="s">
        <v>28</v>
      </c>
      <c r="C16" s="10"/>
      <c r="D16" s="51" t="s">
        <v>64</v>
      </c>
      <c r="E16" s="51"/>
    </row>
    <row r="17" spans="2:5" ht="16.5" customHeight="1" x14ac:dyDescent="0.15">
      <c r="B17" s="7"/>
      <c r="C17" s="10"/>
      <c r="D17" s="40"/>
      <c r="E17" s="40"/>
    </row>
    <row r="18" spans="2:5" ht="27.75" customHeight="1" x14ac:dyDescent="0.15">
      <c r="B18" s="7" t="s">
        <v>13</v>
      </c>
      <c r="C18" s="14" t="str">
        <f>IF(ISNUMBER(C29-C12-E37)=TRUE,C29-C12-E37,"【A,C,Dから自動計算】")</f>
        <v>【A,C,Dから自動計算】</v>
      </c>
      <c r="D18" s="41"/>
      <c r="E18" s="41"/>
    </row>
    <row r="19" spans="2:5" ht="9.75" customHeight="1" x14ac:dyDescent="0.15">
      <c r="B19" s="42"/>
      <c r="C19" s="42"/>
      <c r="D19" s="42"/>
      <c r="E19" s="42"/>
    </row>
    <row r="20" spans="2:5" ht="17.25" customHeight="1" x14ac:dyDescent="0.15">
      <c r="B20" s="1" t="s">
        <v>14</v>
      </c>
      <c r="C20" s="53" t="s">
        <v>55</v>
      </c>
      <c r="D20" s="53"/>
      <c r="E20" s="15"/>
    </row>
    <row r="21" spans="2:5" s="9" customFormat="1" ht="17.25" customHeight="1" x14ac:dyDescent="0.15">
      <c r="B21" s="7" t="s">
        <v>1</v>
      </c>
      <c r="C21" s="16" t="s">
        <v>2</v>
      </c>
      <c r="D21" s="40" t="s">
        <v>3</v>
      </c>
      <c r="E21" s="40"/>
    </row>
    <row r="22" spans="2:5" ht="57.75" customHeight="1" x14ac:dyDescent="0.15">
      <c r="B22" s="12" t="s">
        <v>6</v>
      </c>
      <c r="C22" s="10"/>
      <c r="D22" s="51" t="s">
        <v>52</v>
      </c>
      <c r="E22" s="51"/>
    </row>
    <row r="23" spans="2:5" ht="33.75" customHeight="1" x14ac:dyDescent="0.15">
      <c r="B23" s="11" t="s">
        <v>7</v>
      </c>
      <c r="C23" s="10"/>
      <c r="D23" s="51" t="s">
        <v>40</v>
      </c>
      <c r="E23" s="52"/>
    </row>
    <row r="24" spans="2:5" ht="33" customHeight="1" x14ac:dyDescent="0.15">
      <c r="B24" s="7" t="s">
        <v>8</v>
      </c>
      <c r="C24" s="10"/>
      <c r="D24" s="51" t="s">
        <v>53</v>
      </c>
      <c r="E24" s="52"/>
    </row>
    <row r="25" spans="2:5" ht="89.25" customHeight="1" x14ac:dyDescent="0.15">
      <c r="B25" s="11" t="s">
        <v>20</v>
      </c>
      <c r="C25" s="10"/>
      <c r="D25" s="51" t="s">
        <v>65</v>
      </c>
      <c r="E25" s="51"/>
    </row>
    <row r="26" spans="2:5" ht="17.25" customHeight="1" x14ac:dyDescent="0.15">
      <c r="B26" s="17" t="s">
        <v>39</v>
      </c>
      <c r="C26" s="10"/>
      <c r="D26" s="51" t="s">
        <v>66</v>
      </c>
      <c r="E26" s="51"/>
    </row>
    <row r="27" spans="2:5" ht="32.25" customHeight="1" x14ac:dyDescent="0.15">
      <c r="B27" s="7" t="s">
        <v>10</v>
      </c>
      <c r="C27" s="10"/>
      <c r="D27" s="51" t="s">
        <v>41</v>
      </c>
      <c r="E27" s="52"/>
    </row>
    <row r="28" spans="2:5" ht="31.5" customHeight="1" x14ac:dyDescent="0.15">
      <c r="B28" s="7" t="s">
        <v>11</v>
      </c>
      <c r="C28" s="10"/>
      <c r="D28" s="51" t="s">
        <v>42</v>
      </c>
      <c r="E28" s="52"/>
    </row>
    <row r="29" spans="2:5" ht="27.75" customHeight="1" x14ac:dyDescent="0.15">
      <c r="B29" s="7" t="s">
        <v>15</v>
      </c>
      <c r="C29" s="10" t="str">
        <f>IF(SUM(C22:C28)=0,"円",SUM(C22:C28))</f>
        <v>円</v>
      </c>
      <c r="D29" s="33" t="s">
        <v>9</v>
      </c>
      <c r="E29" s="33"/>
    </row>
    <row r="30" spans="2:5" ht="27" customHeight="1" x14ac:dyDescent="0.15">
      <c r="B30" s="18" t="s">
        <v>19</v>
      </c>
      <c r="C30" s="19"/>
      <c r="D30" s="20"/>
      <c r="E30" s="20"/>
    </row>
    <row r="31" spans="2:5" ht="17.25" customHeight="1" x14ac:dyDescent="0.15">
      <c r="B31" s="1" t="s">
        <v>21</v>
      </c>
      <c r="C31" s="15"/>
      <c r="D31" s="15"/>
      <c r="E31" s="15"/>
    </row>
    <row r="32" spans="2:5" ht="27" customHeight="1" x14ac:dyDescent="0.15">
      <c r="B32" s="21" t="s">
        <v>22</v>
      </c>
      <c r="C32" s="21" t="s">
        <v>23</v>
      </c>
      <c r="D32" s="22" t="s">
        <v>24</v>
      </c>
      <c r="E32" s="23"/>
    </row>
    <row r="33" spans="2:5" ht="27" customHeight="1" x14ac:dyDescent="0.15">
      <c r="B33" s="24" t="str">
        <f>C29</f>
        <v>円</v>
      </c>
      <c r="C33" s="10">
        <f>C12</f>
        <v>0</v>
      </c>
      <c r="D33" s="10" t="str">
        <f>IF(ISNUMBER(B33-C33)=TRUE,B33-C33,"円")</f>
        <v>円</v>
      </c>
      <c r="E33" s="25"/>
    </row>
    <row r="34" spans="2:5" ht="10.5" customHeight="1" x14ac:dyDescent="0.15">
      <c r="C34" s="15"/>
      <c r="D34" s="15"/>
      <c r="E34" s="15"/>
    </row>
    <row r="35" spans="2:5" ht="27" customHeight="1" x14ac:dyDescent="0.15">
      <c r="B35" s="34" t="s">
        <v>67</v>
      </c>
      <c r="C35" s="35"/>
      <c r="D35" s="10" t="s">
        <v>30</v>
      </c>
      <c r="E35" s="26"/>
    </row>
    <row r="36" spans="2:5" ht="22.5" customHeight="1" x14ac:dyDescent="0.15">
      <c r="B36" s="36" t="s">
        <v>63</v>
      </c>
      <c r="C36" s="37"/>
      <c r="D36" s="38"/>
      <c r="E36" s="39"/>
    </row>
    <row r="37" spans="2:5" ht="18" customHeight="1" x14ac:dyDescent="0.15">
      <c r="B37" s="32" t="s">
        <v>31</v>
      </c>
      <c r="C37" s="32"/>
      <c r="D37" s="27" t="s">
        <v>32</v>
      </c>
      <c r="E37" s="28" t="str">
        <f>IF(AND(ISNUMBER(D35),ISNUMBER(D36))=TRUE,MIN(D35,D36),"【この枠は自動計算です】")</f>
        <v>【この枠は自動計算です】</v>
      </c>
    </row>
    <row r="56" spans="3:3" x14ac:dyDescent="0.15">
      <c r="C56" s="29"/>
    </row>
  </sheetData>
  <mergeCells count="28">
    <mergeCell ref="D24:E24"/>
    <mergeCell ref="D25:E25"/>
    <mergeCell ref="D26:E26"/>
    <mergeCell ref="B37:C37"/>
    <mergeCell ref="D27:E27"/>
    <mergeCell ref="D28:E28"/>
    <mergeCell ref="D29:E29"/>
    <mergeCell ref="B35:C35"/>
    <mergeCell ref="B36:C36"/>
    <mergeCell ref="D36:E36"/>
    <mergeCell ref="D23:E23"/>
    <mergeCell ref="C20:D20"/>
    <mergeCell ref="D11:E11"/>
    <mergeCell ref="D12:E12"/>
    <mergeCell ref="B13:E13"/>
    <mergeCell ref="D14:E14"/>
    <mergeCell ref="D15:E15"/>
    <mergeCell ref="D16:E16"/>
    <mergeCell ref="D17:E17"/>
    <mergeCell ref="D18:E18"/>
    <mergeCell ref="B19:E19"/>
    <mergeCell ref="D21:E21"/>
    <mergeCell ref="D22:E22"/>
    <mergeCell ref="B2:E2"/>
    <mergeCell ref="D4:E4"/>
    <mergeCell ref="D8:E8"/>
    <mergeCell ref="D9:E9"/>
    <mergeCell ref="D10:E10"/>
  </mergeCells>
  <phoneticPr fontId="1"/>
  <pageMargins left="0.6692913385826772" right="0.27559055118110237" top="0.17" bottom="0.23" header="0.27559055118110237"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7542F-0B39-4EFD-918B-418DDF728AF6}">
  <dimension ref="B1:G56"/>
  <sheetViews>
    <sheetView view="pageBreakPreview" zoomScaleNormal="90" zoomScaleSheetLayoutView="100" workbookViewId="0">
      <selection activeCell="B36" sqref="B36:C36"/>
    </sheetView>
  </sheetViews>
  <sheetFormatPr defaultRowHeight="13.5" x14ac:dyDescent="0.15"/>
  <cols>
    <col min="1" max="1" width="1" style="2" customWidth="1"/>
    <col min="2" max="2" width="18.25" style="1" customWidth="1"/>
    <col min="3" max="3" width="18.25" style="2" customWidth="1"/>
    <col min="4" max="5" width="27.75" style="2" customWidth="1"/>
    <col min="6" max="16384" width="9" style="2"/>
  </cols>
  <sheetData>
    <row r="1" spans="2:7" ht="17.25" customHeight="1" x14ac:dyDescent="0.15">
      <c r="E1" s="3" t="s">
        <v>18</v>
      </c>
    </row>
    <row r="2" spans="2:7" ht="35.25" customHeight="1" x14ac:dyDescent="0.15">
      <c r="B2" s="46" t="s">
        <v>54</v>
      </c>
      <c r="C2" s="47"/>
      <c r="D2" s="47"/>
      <c r="E2" s="47"/>
    </row>
    <row r="3" spans="2:7" ht="14.25" customHeight="1" x14ac:dyDescent="0.15">
      <c r="B3" s="4"/>
      <c r="C3" s="5"/>
      <c r="D3" s="5"/>
      <c r="E3" s="5"/>
    </row>
    <row r="4" spans="2:7" ht="27" customHeight="1" x14ac:dyDescent="0.15">
      <c r="B4" s="4"/>
      <c r="C4" s="5"/>
      <c r="D4" s="48" t="s">
        <v>33</v>
      </c>
      <c r="E4" s="48"/>
    </row>
    <row r="5" spans="2:7" ht="18.75" customHeight="1" x14ac:dyDescent="0.15">
      <c r="B5" s="4"/>
      <c r="C5" s="5"/>
      <c r="D5" s="30" t="s">
        <v>49</v>
      </c>
      <c r="E5" s="6" t="s">
        <v>51</v>
      </c>
      <c r="G5" s="2" t="s">
        <v>50</v>
      </c>
    </row>
    <row r="6" spans="2:7" ht="19.5" customHeight="1" x14ac:dyDescent="0.15">
      <c r="B6" s="1" t="s">
        <v>0</v>
      </c>
      <c r="G6" s="2" t="s">
        <v>51</v>
      </c>
    </row>
    <row r="7" spans="2:7" ht="19.5" customHeight="1" x14ac:dyDescent="0.15">
      <c r="B7" s="1" t="s">
        <v>16</v>
      </c>
    </row>
    <row r="8" spans="2:7" s="9" customFormat="1" ht="17.25" customHeight="1" x14ac:dyDescent="0.15">
      <c r="B8" s="7" t="s">
        <v>1</v>
      </c>
      <c r="C8" s="8" t="s">
        <v>2</v>
      </c>
      <c r="D8" s="40" t="s">
        <v>3</v>
      </c>
      <c r="E8" s="40"/>
    </row>
    <row r="9" spans="2:7" s="9" customFormat="1" ht="17.25" customHeight="1" x14ac:dyDescent="0.15">
      <c r="B9" s="7" t="s">
        <v>25</v>
      </c>
      <c r="C9" s="10"/>
      <c r="D9" s="40"/>
      <c r="E9" s="40"/>
    </row>
    <row r="10" spans="2:7" s="9" customFormat="1" ht="17.25" customHeight="1" x14ac:dyDescent="0.15">
      <c r="B10" s="7" t="s">
        <v>48</v>
      </c>
      <c r="C10" s="10"/>
      <c r="D10" s="54"/>
      <c r="E10" s="54"/>
    </row>
    <row r="11" spans="2:7" s="9" customFormat="1" ht="17.25" customHeight="1" x14ac:dyDescent="0.15">
      <c r="B11" s="7"/>
      <c r="C11" s="10"/>
      <c r="D11" s="40"/>
      <c r="E11" s="40"/>
    </row>
    <row r="12" spans="2:7" ht="17.25" customHeight="1" x14ac:dyDescent="0.15">
      <c r="B12" s="7" t="s">
        <v>12</v>
      </c>
      <c r="C12" s="10">
        <f>SUM(C9:C11)</f>
        <v>0</v>
      </c>
      <c r="D12" s="33" t="s">
        <v>9</v>
      </c>
      <c r="E12" s="33"/>
    </row>
    <row r="13" spans="2:7" ht="19.5" customHeight="1" x14ac:dyDescent="0.15">
      <c r="B13" s="43" t="s">
        <v>17</v>
      </c>
      <c r="C13" s="43"/>
      <c r="D13" s="43"/>
      <c r="E13" s="43"/>
    </row>
    <row r="14" spans="2:7" ht="16.5" customHeight="1" x14ac:dyDescent="0.15">
      <c r="B14" s="7" t="s">
        <v>4</v>
      </c>
      <c r="C14" s="8" t="s">
        <v>5</v>
      </c>
      <c r="D14" s="40" t="s">
        <v>3</v>
      </c>
      <c r="E14" s="40"/>
    </row>
    <row r="15" spans="2:7" ht="16.5" customHeight="1" x14ac:dyDescent="0.15">
      <c r="B15" s="12" t="s">
        <v>27</v>
      </c>
      <c r="C15" s="10"/>
      <c r="D15" s="44"/>
      <c r="E15" s="45"/>
    </row>
    <row r="16" spans="2:7" ht="16.5" customHeight="1" x14ac:dyDescent="0.15">
      <c r="B16" s="13" t="s">
        <v>28</v>
      </c>
      <c r="C16" s="10"/>
      <c r="D16" s="40"/>
      <c r="E16" s="40"/>
    </row>
    <row r="17" spans="2:5" ht="16.5" customHeight="1" x14ac:dyDescent="0.15">
      <c r="B17" s="7"/>
      <c r="C17" s="10"/>
      <c r="D17" s="40"/>
      <c r="E17" s="40"/>
    </row>
    <row r="18" spans="2:5" ht="27.75" customHeight="1" x14ac:dyDescent="0.15">
      <c r="B18" s="7" t="s">
        <v>13</v>
      </c>
      <c r="C18" s="14" t="str">
        <f>IF(ISNUMBER(C29-C12-E37)=TRUE,C29-C12-E37,"【A,C,Dから自動計算】")</f>
        <v>【A,C,Dから自動計算】</v>
      </c>
      <c r="D18" s="41" t="str">
        <f>IF(ISNUMBER(C18)=FALSE,"A,C,Dが未計算です",IF(C18=SUM(C15:C17),"自主財源チェックＯＫ","自主財源を正しく入力してください"))</f>
        <v>A,C,Dが未計算です</v>
      </c>
      <c r="E18" s="41"/>
    </row>
    <row r="19" spans="2:5" ht="16.5" customHeight="1" x14ac:dyDescent="0.15">
      <c r="B19" s="42"/>
      <c r="C19" s="42"/>
      <c r="D19" s="42"/>
      <c r="E19" s="42"/>
    </row>
    <row r="20" spans="2:5" ht="17.25" customHeight="1" x14ac:dyDescent="0.15">
      <c r="B20" s="1" t="s">
        <v>14</v>
      </c>
      <c r="C20" s="15"/>
      <c r="D20" s="15"/>
      <c r="E20" s="15"/>
    </row>
    <row r="21" spans="2:5" s="9" customFormat="1" ht="17.25" customHeight="1" x14ac:dyDescent="0.15">
      <c r="B21" s="7" t="s">
        <v>1</v>
      </c>
      <c r="C21" s="16" t="s">
        <v>2</v>
      </c>
      <c r="D21" s="40" t="s">
        <v>3</v>
      </c>
      <c r="E21" s="40"/>
    </row>
    <row r="22" spans="2:5" ht="17.25" customHeight="1" x14ac:dyDescent="0.15">
      <c r="B22" s="12" t="s">
        <v>6</v>
      </c>
      <c r="C22" s="10"/>
      <c r="D22" s="33" t="s">
        <v>9</v>
      </c>
      <c r="E22" s="33"/>
    </row>
    <row r="23" spans="2:5" ht="17.25" customHeight="1" x14ac:dyDescent="0.15">
      <c r="B23" s="11" t="s">
        <v>7</v>
      </c>
      <c r="C23" s="10"/>
      <c r="D23" s="33" t="s">
        <v>9</v>
      </c>
      <c r="E23" s="33"/>
    </row>
    <row r="24" spans="2:5" ht="17.25" customHeight="1" x14ac:dyDescent="0.15">
      <c r="B24" s="7" t="s">
        <v>8</v>
      </c>
      <c r="C24" s="10"/>
      <c r="D24" s="33" t="s">
        <v>9</v>
      </c>
      <c r="E24" s="33"/>
    </row>
    <row r="25" spans="2:5" ht="17.25" customHeight="1" x14ac:dyDescent="0.15">
      <c r="B25" s="11" t="s">
        <v>20</v>
      </c>
      <c r="C25" s="10"/>
      <c r="D25" s="33" t="s">
        <v>9</v>
      </c>
      <c r="E25" s="33"/>
    </row>
    <row r="26" spans="2:5" ht="17.25" customHeight="1" x14ac:dyDescent="0.15">
      <c r="B26" s="17" t="s">
        <v>38</v>
      </c>
      <c r="C26" s="10"/>
      <c r="D26" s="33" t="s">
        <v>9</v>
      </c>
      <c r="E26" s="33"/>
    </row>
    <row r="27" spans="2:5" ht="17.25" customHeight="1" x14ac:dyDescent="0.15">
      <c r="B27" s="7" t="s">
        <v>10</v>
      </c>
      <c r="C27" s="10"/>
      <c r="D27" s="33" t="s">
        <v>9</v>
      </c>
      <c r="E27" s="33"/>
    </row>
    <row r="28" spans="2:5" ht="17.25" customHeight="1" x14ac:dyDescent="0.15">
      <c r="B28" s="7" t="s">
        <v>11</v>
      </c>
      <c r="C28" s="10"/>
      <c r="D28" s="33" t="s">
        <v>9</v>
      </c>
      <c r="E28" s="33"/>
    </row>
    <row r="29" spans="2:5" ht="27.75" customHeight="1" x14ac:dyDescent="0.15">
      <c r="B29" s="7" t="s">
        <v>15</v>
      </c>
      <c r="C29" s="10" t="str">
        <f>IF(SUM(C22:C28)=0,"円",SUM(C22:C28))</f>
        <v>円</v>
      </c>
      <c r="D29" s="33" t="s">
        <v>9</v>
      </c>
      <c r="E29" s="33"/>
    </row>
    <row r="30" spans="2:5" ht="27" customHeight="1" x14ac:dyDescent="0.15">
      <c r="B30" s="18" t="s">
        <v>19</v>
      </c>
      <c r="C30" s="19"/>
      <c r="D30" s="20"/>
      <c r="E30" s="20"/>
    </row>
    <row r="31" spans="2:5" ht="17.25" customHeight="1" x14ac:dyDescent="0.15">
      <c r="B31" s="1" t="s">
        <v>21</v>
      </c>
      <c r="C31" s="15"/>
      <c r="D31" s="15"/>
      <c r="E31" s="15"/>
    </row>
    <row r="32" spans="2:5" ht="27" customHeight="1" x14ac:dyDescent="0.15">
      <c r="B32" s="21" t="s">
        <v>22</v>
      </c>
      <c r="C32" s="21" t="s">
        <v>23</v>
      </c>
      <c r="D32" s="22" t="s">
        <v>24</v>
      </c>
      <c r="E32" s="23"/>
    </row>
    <row r="33" spans="2:5" ht="27" customHeight="1" x14ac:dyDescent="0.15">
      <c r="B33" s="24" t="str">
        <f>C29</f>
        <v>円</v>
      </c>
      <c r="C33" s="10">
        <f>C12</f>
        <v>0</v>
      </c>
      <c r="D33" s="10" t="str">
        <f>IF(ISNUMBER(B33-C33)=TRUE,B33-C33,"円")</f>
        <v>円</v>
      </c>
      <c r="E33" s="25"/>
    </row>
    <row r="34" spans="2:5" ht="17.25" customHeight="1" x14ac:dyDescent="0.15">
      <c r="C34" s="15"/>
      <c r="D34" s="15"/>
      <c r="E34" s="15"/>
    </row>
    <row r="35" spans="2:5" ht="27" customHeight="1" x14ac:dyDescent="0.15">
      <c r="B35" s="34" t="s">
        <v>57</v>
      </c>
      <c r="C35" s="35"/>
      <c r="D35" s="10" t="str">
        <f>IF(ISNUMBER(D33)=TRUE,ROUNDDOWN(D33,-3),"円")</f>
        <v>円</v>
      </c>
      <c r="E35" s="26"/>
    </row>
    <row r="36" spans="2:5" ht="27" customHeight="1" x14ac:dyDescent="0.15">
      <c r="B36" s="36" t="s">
        <v>63</v>
      </c>
      <c r="C36" s="37"/>
      <c r="D36" s="38">
        <f>IF(E5="地域DX準備枠", 200000, 300000)</f>
        <v>300000</v>
      </c>
      <c r="E36" s="39"/>
    </row>
    <row r="37" spans="2:5" ht="27" customHeight="1" x14ac:dyDescent="0.15">
      <c r="B37" s="32" t="s">
        <v>31</v>
      </c>
      <c r="C37" s="32"/>
      <c r="D37" s="27" t="s">
        <v>32</v>
      </c>
      <c r="E37" s="28" t="str">
        <f>IF(AND(ISNUMBER(D35),ISNUMBER(D36))=TRUE,MIN(D35,D36),"【この枠は自動計算です】")</f>
        <v>【この枠は自動計算です】</v>
      </c>
    </row>
    <row r="56" spans="3:3" x14ac:dyDescent="0.15">
      <c r="C56" s="29"/>
    </row>
  </sheetData>
  <mergeCells count="27">
    <mergeCell ref="D24:E24"/>
    <mergeCell ref="D25:E25"/>
    <mergeCell ref="D26:E26"/>
    <mergeCell ref="B37:C37"/>
    <mergeCell ref="B36:C36"/>
    <mergeCell ref="D36:E36"/>
    <mergeCell ref="D27:E27"/>
    <mergeCell ref="D28:E28"/>
    <mergeCell ref="D29:E29"/>
    <mergeCell ref="B35:C35"/>
    <mergeCell ref="D23:E23"/>
    <mergeCell ref="D11:E11"/>
    <mergeCell ref="D12:E12"/>
    <mergeCell ref="B13:E13"/>
    <mergeCell ref="D14:E14"/>
    <mergeCell ref="D15:E15"/>
    <mergeCell ref="D16:E16"/>
    <mergeCell ref="D17:E17"/>
    <mergeCell ref="D18:E18"/>
    <mergeCell ref="B19:E19"/>
    <mergeCell ref="D21:E21"/>
    <mergeCell ref="D22:E22"/>
    <mergeCell ref="B2:E2"/>
    <mergeCell ref="D4:E4"/>
    <mergeCell ref="D8:E8"/>
    <mergeCell ref="D9:E9"/>
    <mergeCell ref="D10:E10"/>
  </mergeCells>
  <phoneticPr fontId="1"/>
  <dataValidations count="1">
    <dataValidation type="list" allowBlank="1" showInputMessage="1" showErrorMessage="1" sqref="E5" xr:uid="{6287E274-62E5-4A11-9D8D-08623ECA3155}">
      <formula1>$G$5:$G$6</formula1>
    </dataValidation>
  </dataValidations>
  <pageMargins left="0.6692913385826772" right="0.27559055118110237" top="0.17" bottom="0.23" header="0.27559055118110237"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留意事項</vt:lpstr>
      <vt:lpstr>明細書_自動計算有</vt:lpstr>
      <vt:lpstr>記入例!Print_Area</vt:lpstr>
      <vt:lpstr>明細書_自動計算有!Print_Area</vt:lpstr>
      <vt:lpstr>留意事項!Print_Area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糸川　郁己</dc:creator>
  <cp:lastModifiedBy>郁己 糸川</cp:lastModifiedBy>
  <cp:lastPrinted>2024-07-17T01:10:56Z</cp:lastPrinted>
  <dcterms:created xsi:type="dcterms:W3CDTF">2024-07-10T08:17:57Z</dcterms:created>
  <dcterms:modified xsi:type="dcterms:W3CDTF">2024-07-17T01:11:14Z</dcterms:modified>
</cp:coreProperties>
</file>